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1000" firstSheet="3" activeTab="6"/>
  </bookViews>
  <sheets>
    <sheet name="20电子商务" sheetId="7" r:id="rId1"/>
    <sheet name="20计算机科学与技术一班" sheetId="2" r:id="rId2"/>
    <sheet name="20计算机科学与技术二班" sheetId="1" r:id="rId3"/>
    <sheet name="20计算机科学与技术三班" sheetId="11" r:id="rId4"/>
    <sheet name="20计算机科学与技术四班 " sheetId="10" r:id="rId5"/>
    <sheet name="20应用统计一班" sheetId="4" r:id="rId6"/>
    <sheet name="20应用统计二班" sheetId="3" r:id="rId7"/>
    <sheet name="20数学与应用数学一班" sheetId="8" r:id="rId8"/>
    <sheet name="20数学与应用数学二班" sheetId="9" r:id="rId9"/>
    <sheet name="22计算机科学与技术一班（专升本）" sheetId="12" r:id="rId10"/>
    <sheet name="22计算机科学与技术二班（专升本）" sheetId="6" r:id="rId11"/>
  </sheets>
  <definedNames>
    <definedName name="_xlnm._FilterDatabase" localSheetId="1" hidden="1">'20计算机科学与技术一班'!$A$1:$U$12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<sst xmlns="http://schemas.openxmlformats.org/spreadsheetml/2006/main" count="2090" uniqueCount="242">
  <si>
    <t>温州理工学院数据科学与人工智能学院2024届20电子商务班级优秀毕业生评选表</t>
  </si>
  <si>
    <t>序号</t>
  </si>
  <si>
    <t>学号</t>
  </si>
  <si>
    <t>姓名</t>
  </si>
  <si>
    <t>智育成绩</t>
  </si>
  <si>
    <t>是否符合省优</t>
  </si>
  <si>
    <t>是否符合校优</t>
  </si>
  <si>
    <t>综合素质成绩</t>
  </si>
  <si>
    <t>总排名和</t>
  </si>
  <si>
    <t>最终排名</t>
  </si>
  <si>
    <t>排名是否符合省优</t>
  </si>
  <si>
    <t>排名是否符合校优</t>
  </si>
  <si>
    <r>
      <rPr>
        <b/>
        <sz val="11"/>
        <color theme="1"/>
        <rFont val="宋体"/>
        <charset val="134"/>
        <scheme val="minor"/>
      </rPr>
      <t>达标条件</t>
    </r>
    <r>
      <rPr>
        <b/>
        <sz val="11"/>
        <color rgb="FFFF0000"/>
        <rFont val="宋体"/>
        <charset val="134"/>
        <scheme val="minor"/>
      </rPr>
      <t>（达标即可）</t>
    </r>
  </si>
  <si>
    <t>是否符合省优、校优</t>
  </si>
  <si>
    <t>评定情况</t>
  </si>
  <si>
    <t>备注</t>
  </si>
  <si>
    <t>第一学年</t>
  </si>
  <si>
    <t>第二学年</t>
  </si>
  <si>
    <t>第三学年</t>
  </si>
  <si>
    <t>总成绩</t>
  </si>
  <si>
    <t>排名</t>
  </si>
  <si>
    <t>大学就读期间无挂科</t>
  </si>
  <si>
    <t>大学就读期间无违纪处分</t>
  </si>
  <si>
    <t>CET4</t>
  </si>
  <si>
    <t>校级及以上奖学金≥2次（专升本≥1次）（含国家奖学金、省政府奖学金、国家励志奖学金）</t>
  </si>
  <si>
    <r>
      <rPr>
        <b/>
        <sz val="11"/>
        <color theme="1"/>
        <rFont val="宋体"/>
        <charset val="134"/>
        <scheme val="minor"/>
      </rPr>
      <t>校级及以上“</t>
    </r>
    <r>
      <rPr>
        <b/>
        <sz val="11"/>
        <rFont val="宋体"/>
        <charset val="134"/>
        <scheme val="minor"/>
      </rPr>
      <t>优秀</t>
    </r>
    <r>
      <rPr>
        <b/>
        <sz val="11"/>
        <color theme="1"/>
        <rFont val="宋体"/>
        <charset val="134"/>
        <scheme val="minor"/>
      </rPr>
      <t>学生干部”、“优秀共青团干部”、“优秀党/团员”或其他相当奖项（省优：普本≥2次；专升本≥1次。校优：普本、专升本≥1次）</t>
    </r>
  </si>
  <si>
    <t>材料审核，是否符合标准</t>
  </si>
  <si>
    <t>郑佳儿</t>
  </si>
  <si>
    <t>是</t>
  </si>
  <si>
    <t>通过</t>
  </si>
  <si>
    <t>6次</t>
  </si>
  <si>
    <t>9次</t>
  </si>
  <si>
    <t>符合</t>
  </si>
  <si>
    <t>符合省优</t>
  </si>
  <si>
    <t>省优</t>
  </si>
  <si>
    <t>王玲</t>
  </si>
  <si>
    <t>4次</t>
  </si>
  <si>
    <t>3次</t>
  </si>
  <si>
    <t>丁佳怡</t>
  </si>
  <si>
    <t>1次</t>
  </si>
  <si>
    <t>符合校优</t>
  </si>
  <si>
    <t>校优</t>
  </si>
  <si>
    <t>潘烨琰</t>
  </si>
  <si>
    <t>解皖宁</t>
  </si>
  <si>
    <t>否</t>
  </si>
  <si>
    <t>罗佳明</t>
  </si>
  <si>
    <t>倪永浩</t>
  </si>
  <si>
    <t>2次</t>
  </si>
  <si>
    <t>柯婷</t>
  </si>
  <si>
    <t>朱旗轩</t>
  </si>
  <si>
    <t>刘嘉</t>
  </si>
  <si>
    <t>彭康伶</t>
  </si>
  <si>
    <t>周丽红</t>
  </si>
  <si>
    <t>温州理工学院数据科学与人工智能学院2024届20计算机科学与技术一班班级优秀毕业生评选表</t>
  </si>
  <si>
    <r>
      <rPr>
        <b/>
        <sz val="12"/>
        <color rgb="FF000000"/>
        <rFont val="宋体"/>
        <charset val="134"/>
      </rPr>
      <t>达标条件</t>
    </r>
    <r>
      <rPr>
        <b/>
        <sz val="12"/>
        <color rgb="FFFF0000"/>
        <rFont val="宋体"/>
        <charset val="134"/>
      </rPr>
      <t>（达标即可）</t>
    </r>
  </si>
  <si>
    <t>校级及以上“优秀学生干部”、“优秀共青团干部”、“优秀党/团员”或其他相当奖项（省优：普本≥2次；专升本≥1次。校优：普本、专升本≥1次）</t>
  </si>
  <si>
    <t>20219111103</t>
  </si>
  <si>
    <t>王帅骏</t>
  </si>
  <si>
    <t>1</t>
  </si>
  <si>
    <t>5次</t>
  </si>
  <si>
    <t>20219111104</t>
  </si>
  <si>
    <t>蒋佩利</t>
  </si>
  <si>
    <t>4</t>
  </si>
  <si>
    <t>2</t>
  </si>
  <si>
    <t>20219111114</t>
  </si>
  <si>
    <t>俞昕璐</t>
  </si>
  <si>
    <t>5</t>
  </si>
  <si>
    <t>20219111126</t>
  </si>
  <si>
    <t>金洳妃</t>
  </si>
  <si>
    <t>6</t>
  </si>
  <si>
    <t>20219111135</t>
  </si>
  <si>
    <t>何阳</t>
  </si>
  <si>
    <t>9</t>
  </si>
  <si>
    <t>8</t>
  </si>
  <si>
    <t>张钊瑞</t>
  </si>
  <si>
    <t>10</t>
  </si>
  <si>
    <t>12</t>
  </si>
  <si>
    <t>罗婷</t>
  </si>
  <si>
    <t>14</t>
  </si>
  <si>
    <t>13</t>
  </si>
  <si>
    <t>赵郅臻</t>
  </si>
  <si>
    <t>15</t>
  </si>
  <si>
    <t>赖王楠</t>
  </si>
  <si>
    <t>18</t>
  </si>
  <si>
    <t>温州理工学院数据科学与人工智能学院2024届20计算机科学与技术二班班级优秀毕业生评选表</t>
  </si>
  <si>
    <r>
      <rPr>
        <b/>
        <sz val="12"/>
        <color theme="1"/>
        <rFont val="宋体"/>
        <charset val="134"/>
        <scheme val="minor"/>
      </rPr>
      <t>达标条件</t>
    </r>
    <r>
      <rPr>
        <b/>
        <sz val="12"/>
        <color rgb="FFFF0000"/>
        <rFont val="宋体"/>
        <charset val="134"/>
        <scheme val="minor"/>
      </rPr>
      <t>（达标即可）</t>
    </r>
  </si>
  <si>
    <t>胡俊泽</t>
  </si>
  <si>
    <t>吴敏敏</t>
  </si>
  <si>
    <t>沃泽超</t>
  </si>
  <si>
    <t>张可琪</t>
  </si>
  <si>
    <t>李柯迪</t>
  </si>
  <si>
    <t>翁堇舒</t>
  </si>
  <si>
    <t>金于涵</t>
  </si>
  <si>
    <t>未过</t>
  </si>
  <si>
    <t>通过CJT4</t>
  </si>
  <si>
    <t>江欣蔚</t>
  </si>
  <si>
    <t>何申宽</t>
  </si>
  <si>
    <t>董建辉</t>
  </si>
  <si>
    <t>解叶瀛</t>
  </si>
  <si>
    <t>郭诚</t>
  </si>
  <si>
    <t>温州理工学院数据科学与人工智能学院2024届20计算机科学与技术三班班级优秀毕业生评选表</t>
  </si>
  <si>
    <r>
      <rPr>
        <b/>
        <sz val="10"/>
        <color theme="1"/>
        <rFont val="宋体"/>
        <charset val="134"/>
        <scheme val="minor"/>
      </rPr>
      <t>校级及以上“</t>
    </r>
    <r>
      <rPr>
        <b/>
        <sz val="10"/>
        <rFont val="宋体"/>
        <charset val="134"/>
        <scheme val="minor"/>
      </rPr>
      <t>优秀</t>
    </r>
    <r>
      <rPr>
        <b/>
        <sz val="10"/>
        <color theme="1"/>
        <rFont val="宋体"/>
        <charset val="134"/>
        <scheme val="minor"/>
      </rPr>
      <t>学生干部”、“优秀共青团干部”、“优秀党/团员”或其他相当奖项（省优：普本≥2次；专升本≥1次。校优：普本、专升本≥1次）</t>
    </r>
  </si>
  <si>
    <t>20219111305</t>
  </si>
  <si>
    <t>王清雯</t>
  </si>
  <si>
    <t>20219111308</t>
  </si>
  <si>
    <t>陈浩</t>
  </si>
  <si>
    <t>20219111311</t>
  </si>
  <si>
    <t>田依静</t>
  </si>
  <si>
    <t>20219111310</t>
  </si>
  <si>
    <t>万林伟</t>
  </si>
  <si>
    <t>20219113218</t>
  </si>
  <si>
    <t>陆涔杰</t>
  </si>
  <si>
    <t>20219111315</t>
  </si>
  <si>
    <t>何宇扬</t>
  </si>
  <si>
    <t>8次</t>
  </si>
  <si>
    <t>20219111307</t>
  </si>
  <si>
    <t>干博雯</t>
  </si>
  <si>
    <t>20219111335</t>
  </si>
  <si>
    <t>张佳妍</t>
  </si>
  <si>
    <t>20219111309</t>
  </si>
  <si>
    <t>严嘉豪</t>
  </si>
  <si>
    <t>20219111319</t>
  </si>
  <si>
    <t>沈杰</t>
  </si>
  <si>
    <t>20219111318</t>
  </si>
  <si>
    <t>应维</t>
  </si>
  <si>
    <t>温州理工学院数据科学与人工智能学院2024届20计算机科学与技术四班班级优秀毕业生评选表</t>
  </si>
  <si>
    <t>20219111404</t>
  </si>
  <si>
    <t>黄安然</t>
  </si>
  <si>
    <t>20219111437</t>
  </si>
  <si>
    <t>赖伟珏</t>
  </si>
  <si>
    <t>20219111402</t>
  </si>
  <si>
    <t>梁信钰</t>
  </si>
  <si>
    <t>20219111426</t>
  </si>
  <si>
    <t>王江丽</t>
  </si>
  <si>
    <t>20219111408</t>
  </si>
  <si>
    <t>赵子俊</t>
  </si>
  <si>
    <t>20219111443</t>
  </si>
  <si>
    <t>韩汤健</t>
  </si>
  <si>
    <t>20219111410</t>
  </si>
  <si>
    <t>余旺涛</t>
  </si>
  <si>
    <t>20219111430</t>
  </si>
  <si>
    <t>黄骏</t>
  </si>
  <si>
    <t>温州理工学院数据科学与人工智能学院2024届20应用统计一班班级优秀毕业生评选表</t>
  </si>
  <si>
    <t>20219130107</t>
  </si>
  <si>
    <t>何欣怡</t>
  </si>
  <si>
    <t>20219130118</t>
  </si>
  <si>
    <t>李媛</t>
  </si>
  <si>
    <t>20219130101</t>
  </si>
  <si>
    <t>余昕远</t>
  </si>
  <si>
    <t>3</t>
  </si>
  <si>
    <t>20219130122</t>
  </si>
  <si>
    <t>徐晨</t>
  </si>
  <si>
    <t>20219130112</t>
  </si>
  <si>
    <t>陆科丹</t>
  </si>
  <si>
    <t>7</t>
  </si>
  <si>
    <t>20219130106</t>
  </si>
  <si>
    <t>20219130102</t>
  </si>
  <si>
    <t>郑静雯</t>
  </si>
  <si>
    <t>20219130124</t>
  </si>
  <si>
    <t>李恒</t>
  </si>
  <si>
    <t>20219130113</t>
  </si>
  <si>
    <t>朱思凯</t>
  </si>
  <si>
    <t>11</t>
  </si>
  <si>
    <t>方利豪</t>
  </si>
  <si>
    <t>温州理工学院数据科学与人工智能学院2024届20应用统计二班班级优秀毕业生评选表</t>
  </si>
  <si>
    <r>
      <rPr>
        <b/>
        <sz val="12"/>
        <color theme="1"/>
        <rFont val="宋体"/>
        <charset val="134"/>
      </rPr>
      <t>达标条件</t>
    </r>
    <r>
      <rPr>
        <b/>
        <sz val="12"/>
        <color rgb="FFFF0000"/>
        <rFont val="宋体"/>
        <charset val="134"/>
      </rPr>
      <t>（达标即可）</t>
    </r>
  </si>
  <si>
    <r>
      <rPr>
        <b/>
        <sz val="10"/>
        <color theme="1"/>
        <rFont val="宋体"/>
        <charset val="134"/>
      </rPr>
      <t>校级及以上“</t>
    </r>
    <r>
      <rPr>
        <b/>
        <sz val="10"/>
        <rFont val="宋体"/>
        <charset val="134"/>
      </rPr>
      <t>优秀</t>
    </r>
    <r>
      <rPr>
        <b/>
        <sz val="10"/>
        <color theme="1"/>
        <rFont val="宋体"/>
        <charset val="134"/>
      </rPr>
      <t>学生干部”、“优秀共青团干部”、“优秀党/团员”或其他相当奖项（省优：普本≥2次；专升本≥1次。校优：普本、专升本≥1次）</t>
    </r>
  </si>
  <si>
    <t>20219130214</t>
  </si>
  <si>
    <t>蒋嘉慧</t>
  </si>
  <si>
    <t>20219130207</t>
  </si>
  <si>
    <t>王文靓</t>
  </si>
  <si>
    <t>20219130220</t>
  </si>
  <si>
    <t>黄玮丽</t>
  </si>
  <si>
    <t>7次</t>
  </si>
  <si>
    <t>20219130202</t>
  </si>
  <si>
    <t>徐碧慧</t>
  </si>
  <si>
    <t>20219130216</t>
  </si>
  <si>
    <t>柳静如</t>
  </si>
  <si>
    <t>20219130201</t>
  </si>
  <si>
    <t>孙逸楠</t>
  </si>
  <si>
    <t>20219130217</t>
  </si>
  <si>
    <t>於豪祺</t>
  </si>
  <si>
    <t>20219130204</t>
  </si>
  <si>
    <t>黄嘉悦</t>
  </si>
  <si>
    <t>温州理工学院数据科学与人工智能学院2024届20数学与应用数学一班班级优秀毕业生评选表</t>
  </si>
  <si>
    <t>沈红艳</t>
  </si>
  <si>
    <t xml:space="preserve">是 </t>
  </si>
  <si>
    <t xml:space="preserve">通过 </t>
  </si>
  <si>
    <t>陈胤君</t>
  </si>
  <si>
    <t>张莹莹</t>
  </si>
  <si>
    <t>陆铖翀</t>
  </si>
  <si>
    <t>王琳婷</t>
  </si>
  <si>
    <t>李志成</t>
  </si>
  <si>
    <t>郭星煜</t>
  </si>
  <si>
    <t>周路遥</t>
  </si>
  <si>
    <t>赵  钰</t>
  </si>
  <si>
    <t>颜紫珺</t>
  </si>
  <si>
    <t>张雨晴</t>
  </si>
  <si>
    <t>冯佳仪</t>
  </si>
  <si>
    <t>温州理工学院数据科学与人工智能学院2024届20数学与应用数学二班班级优秀毕业生评选表</t>
  </si>
  <si>
    <t>20219131241</t>
  </si>
  <si>
    <t>许紫锘</t>
  </si>
  <si>
    <t>20219129227</t>
  </si>
  <si>
    <t>胡广达</t>
  </si>
  <si>
    <t>20219131341</t>
  </si>
  <si>
    <t>唐丁美</t>
  </si>
  <si>
    <t>20219129231</t>
  </si>
  <si>
    <t>张程程</t>
  </si>
  <si>
    <t>20219129206</t>
  </si>
  <si>
    <t>陈王慧</t>
  </si>
  <si>
    <t>10次</t>
  </si>
  <si>
    <t>20219129204</t>
  </si>
  <si>
    <t>陈国良</t>
  </si>
  <si>
    <t>20219129215</t>
  </si>
  <si>
    <t>许奕姮</t>
  </si>
  <si>
    <t>20219129203</t>
  </si>
  <si>
    <t>谢琦诺</t>
  </si>
  <si>
    <t>20219129210</t>
  </si>
  <si>
    <t>邵依雯</t>
  </si>
  <si>
    <t>20219129225</t>
  </si>
  <si>
    <t>许城程</t>
  </si>
  <si>
    <t>20219129214</t>
  </si>
  <si>
    <t>胡嘉慧</t>
  </si>
  <si>
    <t>20219129221</t>
  </si>
  <si>
    <t>阮馨怡</t>
  </si>
  <si>
    <t>16</t>
  </si>
  <si>
    <t>20219129239</t>
  </si>
  <si>
    <t>唐锦雯</t>
  </si>
  <si>
    <t>17</t>
  </si>
  <si>
    <t>20219129208</t>
  </si>
  <si>
    <t>徐郑妮</t>
  </si>
  <si>
    <t>温州理工学院数据科学与人工智能学院2024届22计算机科学与技术一班（专升本）班级优秀毕业生评选表</t>
  </si>
  <si>
    <t>22219141145</t>
  </si>
  <si>
    <t>吴观唐</t>
  </si>
  <si>
    <t>/</t>
  </si>
  <si>
    <t>叶嘉慧</t>
  </si>
  <si>
    <t>于航</t>
  </si>
  <si>
    <t>20</t>
  </si>
  <si>
    <t>李文楷</t>
  </si>
  <si>
    <t>柯佳梦</t>
  </si>
  <si>
    <t>何家劲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</si>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</sst>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_);[Red]\(0\)"/>
  </numFmts>
  <fonts count="4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7" borderId="24" applyNumberFormat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</cellStyleXfs>
  <cellXfs count="1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176" fontId="15" fillId="0" borderId="1" xfId="49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77" fontId="16" fillId="0" borderId="1" xfId="49" applyNumberFormat="1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/>
    </xf>
    <xf numFmtId="179" fontId="5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/>
    </xf>
    <xf numFmtId="177" fontId="5" fillId="0" borderId="1" xfId="49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0" borderId="1" xfId="0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opLeftCell="S1" workbookViewId="0">
      <selection activeCell="AB17" sqref="AB17"/>
    </sheetView>
  </sheetViews>
  <sheetFormatPr defaultColWidth="9" defaultRowHeight="14.4"/>
  <cols>
    <col min="1" max="1" width="14.3333333333333" customWidth="1"/>
    <col min="2" max="2" width="17.4537037037037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5" max="25" width="13.4907407407407" customWidth="1"/>
    <col min="26" max="26" width="17.1388888888889" customWidth="1"/>
    <col min="27" max="27" width="10.6296296296296" customWidth="1"/>
    <col min="28" max="28" width="14.4444444444444" customWidth="1"/>
    <col min="29" max="29" width="11.4259259259259" customWidth="1"/>
  </cols>
  <sheetData>
    <row r="1" ht="20.4" customHeight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147" t="s">
        <v>12</v>
      </c>
      <c r="W2" s="147"/>
      <c r="X2" s="147"/>
      <c r="Y2" s="147"/>
      <c r="Z2" s="147"/>
      <c r="AA2" s="147"/>
      <c r="AB2" s="148" t="s">
        <v>13</v>
      </c>
      <c r="AC2" s="149" t="s">
        <v>14</v>
      </c>
      <c r="AD2" s="31" t="s">
        <v>15</v>
      </c>
    </row>
    <row r="3" ht="144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35" t="s">
        <v>21</v>
      </c>
      <c r="W3" s="35" t="s">
        <v>22</v>
      </c>
      <c r="X3" s="35" t="s">
        <v>23</v>
      </c>
      <c r="Y3" s="150" t="s">
        <v>24</v>
      </c>
      <c r="Z3" s="35" t="s">
        <v>25</v>
      </c>
      <c r="AA3" s="35" t="s">
        <v>26</v>
      </c>
      <c r="AB3" s="151"/>
      <c r="AC3" s="152"/>
      <c r="AD3" s="35"/>
    </row>
    <row r="4" s="41" customFormat="1" spans="1:30">
      <c r="A4" s="52">
        <v>1</v>
      </c>
      <c r="B4" s="51">
        <v>20219110101</v>
      </c>
      <c r="C4" s="53" t="s">
        <v>27</v>
      </c>
      <c r="D4" s="54">
        <v>100</v>
      </c>
      <c r="E4" s="55">
        <v>100</v>
      </c>
      <c r="F4" s="53">
        <v>100</v>
      </c>
      <c r="G4" s="53">
        <v>100</v>
      </c>
      <c r="H4" s="56">
        <v>1</v>
      </c>
      <c r="I4" s="61" t="s">
        <v>28</v>
      </c>
      <c r="J4" s="61" t="s">
        <v>28</v>
      </c>
      <c r="K4" s="27">
        <v>96.85</v>
      </c>
      <c r="L4" s="27">
        <v>97.74</v>
      </c>
      <c r="M4" s="27">
        <v>101.31</v>
      </c>
      <c r="N4" s="27">
        <v>98.63</v>
      </c>
      <c r="O4" s="27">
        <v>1</v>
      </c>
      <c r="P4" s="27" t="s">
        <v>28</v>
      </c>
      <c r="Q4" s="27" t="s">
        <v>28</v>
      </c>
      <c r="R4" s="27">
        <f t="shared" ref="R4:R15" si="0">H4+O4</f>
        <v>2</v>
      </c>
      <c r="S4" s="27">
        <v>1</v>
      </c>
      <c r="T4" s="27" t="s">
        <v>28</v>
      </c>
      <c r="U4" s="27" t="s">
        <v>28</v>
      </c>
      <c r="V4" s="27" t="s">
        <v>28</v>
      </c>
      <c r="W4" s="27" t="s">
        <v>28</v>
      </c>
      <c r="X4" s="27" t="s">
        <v>29</v>
      </c>
      <c r="Y4" s="27" t="s">
        <v>30</v>
      </c>
      <c r="Z4" s="27" t="s">
        <v>31</v>
      </c>
      <c r="AA4" s="27" t="s">
        <v>32</v>
      </c>
      <c r="AB4" s="27" t="s">
        <v>33</v>
      </c>
      <c r="AC4" s="146" t="s">
        <v>34</v>
      </c>
      <c r="AD4" s="153"/>
    </row>
    <row r="5" s="41" customFormat="1" spans="1:30">
      <c r="A5" s="52">
        <v>2</v>
      </c>
      <c r="B5" s="27">
        <v>20219110107</v>
      </c>
      <c r="C5" s="57" t="s">
        <v>35</v>
      </c>
      <c r="D5" s="58">
        <v>100</v>
      </c>
      <c r="E5" s="59">
        <v>92.57</v>
      </c>
      <c r="F5" s="57">
        <v>97</v>
      </c>
      <c r="G5" s="57">
        <v>96.44</v>
      </c>
      <c r="H5" s="60">
        <v>2</v>
      </c>
      <c r="I5" s="17" t="s">
        <v>28</v>
      </c>
      <c r="J5" s="17" t="s">
        <v>28</v>
      </c>
      <c r="K5" s="27">
        <v>96.88</v>
      </c>
      <c r="L5" s="27">
        <v>89.7</v>
      </c>
      <c r="M5" s="27">
        <v>105.73</v>
      </c>
      <c r="N5" s="27">
        <v>97.44</v>
      </c>
      <c r="O5" s="27">
        <v>2</v>
      </c>
      <c r="P5" s="27" t="s">
        <v>28</v>
      </c>
      <c r="Q5" s="27" t="s">
        <v>28</v>
      </c>
      <c r="R5" s="27">
        <f t="shared" si="0"/>
        <v>4</v>
      </c>
      <c r="S5" s="27">
        <v>2</v>
      </c>
      <c r="T5" s="27" t="s">
        <v>28</v>
      </c>
      <c r="U5" s="27" t="s">
        <v>28</v>
      </c>
      <c r="V5" s="27" t="s">
        <v>28</v>
      </c>
      <c r="W5" s="27" t="s">
        <v>28</v>
      </c>
      <c r="X5" s="27" t="s">
        <v>29</v>
      </c>
      <c r="Y5" s="27" t="s">
        <v>36</v>
      </c>
      <c r="Z5" s="27" t="s">
        <v>37</v>
      </c>
      <c r="AA5" s="27" t="s">
        <v>32</v>
      </c>
      <c r="AB5" s="27" t="s">
        <v>33</v>
      </c>
      <c r="AC5" s="146" t="s">
        <v>34</v>
      </c>
      <c r="AD5" s="153"/>
    </row>
    <row r="6" s="41" customFormat="1" spans="1:30">
      <c r="A6" s="52">
        <v>3</v>
      </c>
      <c r="B6" s="27">
        <v>20219110103</v>
      </c>
      <c r="C6" s="57" t="s">
        <v>38</v>
      </c>
      <c r="D6" s="58">
        <v>96.07</v>
      </c>
      <c r="E6" s="59">
        <v>89.96</v>
      </c>
      <c r="F6" s="57">
        <v>90.42</v>
      </c>
      <c r="G6" s="57">
        <v>91.99</v>
      </c>
      <c r="H6" s="60">
        <v>3</v>
      </c>
      <c r="I6" s="17" t="s">
        <v>28</v>
      </c>
      <c r="J6" s="17" t="s">
        <v>28</v>
      </c>
      <c r="K6" s="27">
        <v>92.51</v>
      </c>
      <c r="L6" s="27">
        <v>86.89</v>
      </c>
      <c r="M6" s="27">
        <v>86.07</v>
      </c>
      <c r="N6" s="27">
        <v>88.49</v>
      </c>
      <c r="O6" s="27">
        <v>3</v>
      </c>
      <c r="P6" s="27" t="s">
        <v>28</v>
      </c>
      <c r="Q6" s="27" t="s">
        <v>28</v>
      </c>
      <c r="R6" s="27">
        <f t="shared" si="0"/>
        <v>6</v>
      </c>
      <c r="S6" s="27">
        <v>3</v>
      </c>
      <c r="T6" s="27" t="s">
        <v>28</v>
      </c>
      <c r="U6" s="27" t="s">
        <v>28</v>
      </c>
      <c r="V6" s="27" t="s">
        <v>28</v>
      </c>
      <c r="W6" s="27" t="s">
        <v>28</v>
      </c>
      <c r="X6" s="27" t="s">
        <v>29</v>
      </c>
      <c r="Y6" s="27" t="s">
        <v>37</v>
      </c>
      <c r="Z6" s="27" t="s">
        <v>39</v>
      </c>
      <c r="AA6" s="27" t="s">
        <v>32</v>
      </c>
      <c r="AB6" s="27" t="s">
        <v>40</v>
      </c>
      <c r="AC6" s="146" t="s">
        <v>41</v>
      </c>
      <c r="AD6" s="153"/>
    </row>
    <row r="7" s="41" customFormat="1" spans="1:30">
      <c r="A7" s="52">
        <v>4</v>
      </c>
      <c r="B7" s="27">
        <v>20219110106</v>
      </c>
      <c r="C7" s="57" t="s">
        <v>42</v>
      </c>
      <c r="D7" s="58">
        <v>99.02</v>
      </c>
      <c r="E7" s="59">
        <v>84.94</v>
      </c>
      <c r="F7" s="57">
        <v>89.02</v>
      </c>
      <c r="G7" s="57">
        <v>90.71</v>
      </c>
      <c r="H7" s="60">
        <v>4</v>
      </c>
      <c r="I7" s="17" t="s">
        <v>28</v>
      </c>
      <c r="J7" s="17" t="s">
        <v>28</v>
      </c>
      <c r="K7" s="27">
        <v>94.56</v>
      </c>
      <c r="L7" s="27">
        <v>84.64</v>
      </c>
      <c r="M7" s="27">
        <v>93.19</v>
      </c>
      <c r="N7" s="27">
        <v>90.79</v>
      </c>
      <c r="O7" s="27">
        <v>4</v>
      </c>
      <c r="P7" s="27" t="s">
        <v>28</v>
      </c>
      <c r="Q7" s="27" t="s">
        <v>28</v>
      </c>
      <c r="R7" s="27">
        <f t="shared" si="0"/>
        <v>8</v>
      </c>
      <c r="S7" s="27">
        <v>4</v>
      </c>
      <c r="T7" s="27" t="s">
        <v>28</v>
      </c>
      <c r="U7" s="27" t="s">
        <v>28</v>
      </c>
      <c r="V7" s="27" t="s">
        <v>28</v>
      </c>
      <c r="W7" s="27" t="s">
        <v>28</v>
      </c>
      <c r="X7" s="27" t="s">
        <v>29</v>
      </c>
      <c r="Y7" s="27" t="s">
        <v>37</v>
      </c>
      <c r="Z7" s="27" t="s">
        <v>37</v>
      </c>
      <c r="AA7" s="27" t="s">
        <v>32</v>
      </c>
      <c r="AB7" s="27" t="s">
        <v>33</v>
      </c>
      <c r="AC7" s="146" t="s">
        <v>34</v>
      </c>
      <c r="AD7" s="153"/>
    </row>
    <row r="8" s="41" customFormat="1" spans="1:30">
      <c r="A8" s="52">
        <v>5</v>
      </c>
      <c r="B8" s="27">
        <v>20219110111</v>
      </c>
      <c r="C8" s="57" t="s">
        <v>43</v>
      </c>
      <c r="D8" s="58">
        <v>85.26</v>
      </c>
      <c r="E8" s="59">
        <v>84.29</v>
      </c>
      <c r="F8" s="57">
        <v>84.81</v>
      </c>
      <c r="G8" s="57">
        <v>84.78</v>
      </c>
      <c r="H8" s="60">
        <v>5</v>
      </c>
      <c r="I8" s="17" t="s">
        <v>44</v>
      </c>
      <c r="J8" s="17" t="s">
        <v>28</v>
      </c>
      <c r="K8" s="27">
        <v>86.25</v>
      </c>
      <c r="L8" s="27">
        <v>82.79</v>
      </c>
      <c r="M8" s="27">
        <v>81.46</v>
      </c>
      <c r="N8" s="27">
        <v>83.5</v>
      </c>
      <c r="O8" s="27">
        <v>5</v>
      </c>
      <c r="P8" s="27" t="s">
        <v>44</v>
      </c>
      <c r="Q8" s="27" t="s">
        <v>28</v>
      </c>
      <c r="R8" s="27">
        <f t="shared" si="0"/>
        <v>10</v>
      </c>
      <c r="S8" s="27">
        <v>5</v>
      </c>
      <c r="T8" s="27" t="s">
        <v>44</v>
      </c>
      <c r="U8" s="27" t="s">
        <v>28</v>
      </c>
      <c r="V8" s="27" t="s">
        <v>28</v>
      </c>
      <c r="W8" s="27" t="s">
        <v>28</v>
      </c>
      <c r="X8" s="27" t="s">
        <v>29</v>
      </c>
      <c r="Y8" s="27" t="s">
        <v>37</v>
      </c>
      <c r="Z8" s="27" t="s">
        <v>37</v>
      </c>
      <c r="AA8" s="27" t="s">
        <v>32</v>
      </c>
      <c r="AB8" s="27" t="s">
        <v>40</v>
      </c>
      <c r="AC8" s="146" t="s">
        <v>41</v>
      </c>
      <c r="AD8" s="153"/>
    </row>
    <row r="9" s="41" customFormat="1" spans="1:30">
      <c r="A9" s="52">
        <v>6</v>
      </c>
      <c r="B9" s="27">
        <v>20219110137</v>
      </c>
      <c r="C9" s="57" t="s">
        <v>45</v>
      </c>
      <c r="D9" s="58">
        <v>85.75</v>
      </c>
      <c r="E9" s="59">
        <v>80.64</v>
      </c>
      <c r="F9" s="57">
        <v>84.35</v>
      </c>
      <c r="G9" s="57">
        <v>83.54</v>
      </c>
      <c r="H9" s="60">
        <v>8</v>
      </c>
      <c r="I9" s="17" t="s">
        <v>44</v>
      </c>
      <c r="J9" s="17" t="s">
        <v>28</v>
      </c>
      <c r="K9" s="27">
        <v>84.89</v>
      </c>
      <c r="L9" s="27">
        <v>79.74</v>
      </c>
      <c r="M9" s="27">
        <v>82.01</v>
      </c>
      <c r="N9" s="27">
        <v>82.21</v>
      </c>
      <c r="O9" s="27">
        <v>8</v>
      </c>
      <c r="P9" s="27" t="s">
        <v>44</v>
      </c>
      <c r="Q9" s="27" t="s">
        <v>28</v>
      </c>
      <c r="R9" s="27">
        <f t="shared" si="0"/>
        <v>16</v>
      </c>
      <c r="S9" s="27">
        <v>8</v>
      </c>
      <c r="T9" s="27" t="s">
        <v>44</v>
      </c>
      <c r="U9" s="27" t="s">
        <v>28</v>
      </c>
      <c r="V9" s="27" t="s">
        <v>28</v>
      </c>
      <c r="W9" s="27" t="s">
        <v>28</v>
      </c>
      <c r="X9" s="27" t="s">
        <v>29</v>
      </c>
      <c r="Y9" s="27" t="s">
        <v>36</v>
      </c>
      <c r="Z9" s="27" t="s">
        <v>39</v>
      </c>
      <c r="AA9" s="27" t="s">
        <v>32</v>
      </c>
      <c r="AB9" s="27" t="s">
        <v>40</v>
      </c>
      <c r="AC9" s="146" t="s">
        <v>41</v>
      </c>
      <c r="AD9" s="153"/>
    </row>
    <row r="10" s="41" customFormat="1" spans="1:30">
      <c r="A10" s="52">
        <v>7</v>
      </c>
      <c r="B10" s="27">
        <v>20219110129</v>
      </c>
      <c r="C10" s="57" t="s">
        <v>46</v>
      </c>
      <c r="D10" s="58">
        <v>84.03</v>
      </c>
      <c r="E10" s="59">
        <v>76.63</v>
      </c>
      <c r="F10" s="57">
        <v>82.24</v>
      </c>
      <c r="G10" s="57">
        <v>80.92</v>
      </c>
      <c r="H10" s="60">
        <v>9</v>
      </c>
      <c r="I10" s="17" t="s">
        <v>44</v>
      </c>
      <c r="J10" s="17" t="s">
        <v>28</v>
      </c>
      <c r="K10" s="27">
        <v>85.55</v>
      </c>
      <c r="L10" s="27">
        <v>78.41</v>
      </c>
      <c r="M10" s="27">
        <v>84.8</v>
      </c>
      <c r="N10" s="27">
        <v>82.92</v>
      </c>
      <c r="O10" s="27">
        <v>9</v>
      </c>
      <c r="P10" s="27" t="s">
        <v>44</v>
      </c>
      <c r="Q10" s="27" t="s">
        <v>28</v>
      </c>
      <c r="R10" s="27">
        <f t="shared" si="0"/>
        <v>18</v>
      </c>
      <c r="S10" s="27">
        <v>9</v>
      </c>
      <c r="T10" s="27" t="s">
        <v>44</v>
      </c>
      <c r="U10" s="27" t="s">
        <v>28</v>
      </c>
      <c r="V10" s="27" t="s">
        <v>28</v>
      </c>
      <c r="W10" s="27" t="s">
        <v>28</v>
      </c>
      <c r="X10" s="27" t="s">
        <v>29</v>
      </c>
      <c r="Y10" s="27" t="s">
        <v>30</v>
      </c>
      <c r="Z10" s="27" t="s">
        <v>47</v>
      </c>
      <c r="AA10" s="27" t="s">
        <v>32</v>
      </c>
      <c r="AB10" s="27" t="s">
        <v>40</v>
      </c>
      <c r="AC10" s="146" t="s">
        <v>41</v>
      </c>
      <c r="AD10" s="153"/>
    </row>
    <row r="11" s="41" customFormat="1" spans="1:30">
      <c r="A11" s="52">
        <v>8</v>
      </c>
      <c r="B11" s="27">
        <v>20219110120</v>
      </c>
      <c r="C11" s="57" t="s">
        <v>48</v>
      </c>
      <c r="D11" s="58">
        <v>76.17</v>
      </c>
      <c r="E11" s="59">
        <v>78.31</v>
      </c>
      <c r="F11" s="57">
        <v>84.38</v>
      </c>
      <c r="G11" s="57">
        <v>79.85</v>
      </c>
      <c r="H11" s="60">
        <v>10</v>
      </c>
      <c r="I11" s="17" t="s">
        <v>44</v>
      </c>
      <c r="J11" s="17" t="s">
        <v>28</v>
      </c>
      <c r="K11" s="27">
        <v>78.37</v>
      </c>
      <c r="L11" s="27">
        <v>79.36</v>
      </c>
      <c r="M11" s="27">
        <v>93.21</v>
      </c>
      <c r="N11" s="27">
        <v>83.65</v>
      </c>
      <c r="O11" s="27">
        <v>10</v>
      </c>
      <c r="P11" s="27" t="s">
        <v>44</v>
      </c>
      <c r="Q11" s="27" t="s">
        <v>28</v>
      </c>
      <c r="R11" s="27">
        <f t="shared" si="0"/>
        <v>20</v>
      </c>
      <c r="S11" s="27">
        <v>10</v>
      </c>
      <c r="T11" s="27" t="s">
        <v>44</v>
      </c>
      <c r="U11" s="27" t="s">
        <v>28</v>
      </c>
      <c r="V11" s="27" t="s">
        <v>28</v>
      </c>
      <c r="W11" s="27" t="s">
        <v>28</v>
      </c>
      <c r="X11" s="27" t="s">
        <v>29</v>
      </c>
      <c r="Y11" s="27" t="s">
        <v>47</v>
      </c>
      <c r="Z11" s="27" t="s">
        <v>37</v>
      </c>
      <c r="AA11" s="27" t="s">
        <v>32</v>
      </c>
      <c r="AB11" s="27" t="s">
        <v>40</v>
      </c>
      <c r="AC11" s="146" t="s">
        <v>41</v>
      </c>
      <c r="AD11" s="153"/>
    </row>
    <row r="12" s="41" customFormat="1" spans="1:30">
      <c r="A12" s="52">
        <v>9</v>
      </c>
      <c r="B12" s="27">
        <v>20219110124</v>
      </c>
      <c r="C12" s="57" t="s">
        <v>49</v>
      </c>
      <c r="D12" s="58">
        <v>83.54</v>
      </c>
      <c r="E12" s="59">
        <v>78.77</v>
      </c>
      <c r="F12" s="57">
        <v>81.31</v>
      </c>
      <c r="G12" s="57">
        <v>81.14</v>
      </c>
      <c r="H12" s="60">
        <v>12</v>
      </c>
      <c r="I12" s="17" t="s">
        <v>44</v>
      </c>
      <c r="J12" s="17" t="s">
        <v>28</v>
      </c>
      <c r="K12" s="27">
        <v>82.75</v>
      </c>
      <c r="L12" s="27">
        <v>77.75</v>
      </c>
      <c r="M12" s="27">
        <v>79.64</v>
      </c>
      <c r="N12" s="27">
        <v>80.05</v>
      </c>
      <c r="O12" s="27">
        <v>12</v>
      </c>
      <c r="P12" s="27" t="s">
        <v>44</v>
      </c>
      <c r="Q12" s="27" t="s">
        <v>28</v>
      </c>
      <c r="R12" s="27">
        <f t="shared" si="0"/>
        <v>24</v>
      </c>
      <c r="S12" s="27">
        <v>12</v>
      </c>
      <c r="T12" s="27" t="s">
        <v>44</v>
      </c>
      <c r="U12" s="27" t="s">
        <v>28</v>
      </c>
      <c r="V12" s="27" t="s">
        <v>28</v>
      </c>
      <c r="W12" s="27" t="s">
        <v>28</v>
      </c>
      <c r="X12" s="27" t="s">
        <v>29</v>
      </c>
      <c r="Y12" s="27" t="s">
        <v>37</v>
      </c>
      <c r="Z12" s="27" t="s">
        <v>39</v>
      </c>
      <c r="AA12" s="27" t="s">
        <v>32</v>
      </c>
      <c r="AB12" s="27" t="s">
        <v>40</v>
      </c>
      <c r="AC12" s="146" t="s">
        <v>41</v>
      </c>
      <c r="AD12" s="153"/>
    </row>
    <row r="13" s="41" customFormat="1" spans="1:30">
      <c r="A13" s="52">
        <v>10</v>
      </c>
      <c r="B13" s="27">
        <v>20219110105</v>
      </c>
      <c r="C13" s="57" t="s">
        <v>50</v>
      </c>
      <c r="D13" s="58">
        <v>77.15</v>
      </c>
      <c r="E13" s="59">
        <v>80.17</v>
      </c>
      <c r="F13" s="57">
        <v>82.01</v>
      </c>
      <c r="G13" s="57">
        <v>79.91</v>
      </c>
      <c r="H13" s="60">
        <v>14</v>
      </c>
      <c r="I13" s="17" t="s">
        <v>44</v>
      </c>
      <c r="J13" s="17" t="s">
        <v>28</v>
      </c>
      <c r="K13" s="27">
        <v>78.88</v>
      </c>
      <c r="L13" s="27">
        <v>79.07</v>
      </c>
      <c r="M13" s="27">
        <v>81.29</v>
      </c>
      <c r="N13" s="27">
        <v>79.74</v>
      </c>
      <c r="O13" s="27">
        <v>14</v>
      </c>
      <c r="P13" s="27" t="s">
        <v>44</v>
      </c>
      <c r="Q13" s="27" t="s">
        <v>28</v>
      </c>
      <c r="R13" s="27">
        <f t="shared" si="0"/>
        <v>28</v>
      </c>
      <c r="S13" s="27">
        <v>14</v>
      </c>
      <c r="T13" s="27" t="s">
        <v>44</v>
      </c>
      <c r="U13" s="27" t="s">
        <v>28</v>
      </c>
      <c r="V13" s="27" t="s">
        <v>28</v>
      </c>
      <c r="W13" s="27" t="s">
        <v>28</v>
      </c>
      <c r="X13" s="27" t="s">
        <v>29</v>
      </c>
      <c r="Y13" s="27" t="s">
        <v>37</v>
      </c>
      <c r="Z13" s="27" t="s">
        <v>39</v>
      </c>
      <c r="AA13" s="27" t="s">
        <v>32</v>
      </c>
      <c r="AB13" s="27" t="s">
        <v>40</v>
      </c>
      <c r="AC13" s="146" t="s">
        <v>41</v>
      </c>
      <c r="AD13" s="153"/>
    </row>
    <row r="14" s="41" customFormat="1" spans="1:30">
      <c r="A14" s="52">
        <v>11</v>
      </c>
      <c r="B14" s="27">
        <v>20219110136</v>
      </c>
      <c r="C14" s="57" t="s">
        <v>51</v>
      </c>
      <c r="D14" s="58">
        <v>81.57</v>
      </c>
      <c r="E14" s="59">
        <v>78.11</v>
      </c>
      <c r="F14" s="57">
        <v>74.77</v>
      </c>
      <c r="G14" s="57">
        <v>77.96</v>
      </c>
      <c r="H14" s="60">
        <v>16</v>
      </c>
      <c r="I14" s="17" t="s">
        <v>44</v>
      </c>
      <c r="J14" s="17" t="s">
        <v>28</v>
      </c>
      <c r="K14" s="27">
        <v>82.7</v>
      </c>
      <c r="L14" s="27">
        <v>78.84</v>
      </c>
      <c r="M14" s="27">
        <v>75.43</v>
      </c>
      <c r="N14" s="27">
        <v>78.99</v>
      </c>
      <c r="O14" s="27">
        <v>16</v>
      </c>
      <c r="P14" s="27" t="s">
        <v>44</v>
      </c>
      <c r="Q14" s="27" t="s">
        <v>28</v>
      </c>
      <c r="R14" s="27">
        <f t="shared" si="0"/>
        <v>32</v>
      </c>
      <c r="S14" s="27">
        <v>16</v>
      </c>
      <c r="T14" s="27" t="s">
        <v>44</v>
      </c>
      <c r="U14" s="27" t="s">
        <v>28</v>
      </c>
      <c r="V14" s="27" t="s">
        <v>28</v>
      </c>
      <c r="W14" s="27" t="s">
        <v>28</v>
      </c>
      <c r="X14" s="27" t="s">
        <v>29</v>
      </c>
      <c r="Y14" s="27" t="s">
        <v>47</v>
      </c>
      <c r="Z14" s="27" t="s">
        <v>39</v>
      </c>
      <c r="AA14" s="27" t="s">
        <v>32</v>
      </c>
      <c r="AB14" s="27" t="s">
        <v>40</v>
      </c>
      <c r="AC14" s="146" t="s">
        <v>41</v>
      </c>
      <c r="AD14" s="153"/>
    </row>
    <row r="15" s="41" customFormat="1" spans="1:30">
      <c r="A15" s="52">
        <v>12</v>
      </c>
      <c r="B15" s="27">
        <v>20219110140</v>
      </c>
      <c r="C15" s="57" t="s">
        <v>52</v>
      </c>
      <c r="D15" s="58">
        <v>76.9</v>
      </c>
      <c r="E15" s="59">
        <v>74.74</v>
      </c>
      <c r="F15" s="57">
        <v>79.6</v>
      </c>
      <c r="G15" s="57">
        <v>77.16</v>
      </c>
      <c r="H15" s="60">
        <v>18</v>
      </c>
      <c r="I15" s="17" t="s">
        <v>44</v>
      </c>
      <c r="J15" s="17" t="s">
        <v>28</v>
      </c>
      <c r="K15" s="27">
        <v>80.45</v>
      </c>
      <c r="L15" s="27">
        <v>75.66</v>
      </c>
      <c r="M15" s="27">
        <v>77.61</v>
      </c>
      <c r="N15" s="27">
        <v>77.91</v>
      </c>
      <c r="O15" s="27">
        <v>18</v>
      </c>
      <c r="P15" s="27" t="s">
        <v>44</v>
      </c>
      <c r="Q15" s="27" t="s">
        <v>28</v>
      </c>
      <c r="R15" s="27">
        <f t="shared" si="0"/>
        <v>36</v>
      </c>
      <c r="S15" s="27">
        <v>18</v>
      </c>
      <c r="T15" s="27" t="s">
        <v>44</v>
      </c>
      <c r="U15" s="27" t="s">
        <v>28</v>
      </c>
      <c r="V15" s="27" t="s">
        <v>28</v>
      </c>
      <c r="W15" s="27" t="s">
        <v>28</v>
      </c>
      <c r="X15" s="27" t="s">
        <v>29</v>
      </c>
      <c r="Y15" s="27" t="s">
        <v>47</v>
      </c>
      <c r="Z15" s="27" t="s">
        <v>39</v>
      </c>
      <c r="AA15" s="27" t="s">
        <v>32</v>
      </c>
      <c r="AB15" s="27" t="s">
        <v>40</v>
      </c>
      <c r="AC15" s="146" t="s">
        <v>41</v>
      </c>
      <c r="AD15" s="153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="70" zoomScaleNormal="70" topLeftCell="J1" workbookViewId="0">
      <selection activeCell="AC14" sqref="AC14"/>
    </sheetView>
  </sheetViews>
  <sheetFormatPr defaultColWidth="9" defaultRowHeight="14.4"/>
  <cols>
    <col min="1" max="1" width="14.3333333333333" customWidth="1"/>
    <col min="2" max="2" width="14.287037037037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6" max="26" width="12.712962962963" customWidth="1"/>
    <col min="28" max="28" width="10.0925925925926" customWidth="1"/>
  </cols>
  <sheetData>
    <row r="1" ht="20.4" customHeight="1" spans="1:3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6" spans="1:3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131" t="s">
        <v>54</v>
      </c>
      <c r="W2" s="132"/>
      <c r="X2" s="132"/>
      <c r="Y2" s="132"/>
      <c r="Z2" s="132"/>
      <c r="AA2" s="139"/>
      <c r="AB2" s="140" t="s">
        <v>13</v>
      </c>
      <c r="AC2" s="141" t="s">
        <v>14</v>
      </c>
      <c r="AD2" s="142" t="s">
        <v>15</v>
      </c>
      <c r="AE2" s="31" t="s">
        <v>15</v>
      </c>
    </row>
    <row r="3" ht="168" spans="1:31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133" t="s">
        <v>21</v>
      </c>
      <c r="W3" s="134" t="s">
        <v>22</v>
      </c>
      <c r="X3" s="133" t="s">
        <v>23</v>
      </c>
      <c r="Y3" s="133" t="s">
        <v>24</v>
      </c>
      <c r="Z3" s="133" t="s">
        <v>55</v>
      </c>
      <c r="AA3" s="133" t="s">
        <v>26</v>
      </c>
      <c r="AB3" s="143"/>
      <c r="AC3" s="144"/>
      <c r="AD3" s="145"/>
      <c r="AE3" s="35"/>
    </row>
    <row r="4" s="41" customFormat="1" spans="1:31">
      <c r="A4" s="117">
        <v>1</v>
      </c>
      <c r="B4" s="118" t="s">
        <v>56</v>
      </c>
      <c r="C4" s="118" t="s">
        <v>57</v>
      </c>
      <c r="D4" s="119">
        <v>94.66</v>
      </c>
      <c r="E4" s="120">
        <v>99.43</v>
      </c>
      <c r="F4" s="120">
        <v>96.29</v>
      </c>
      <c r="G4" s="120">
        <v>96.84</v>
      </c>
      <c r="H4" s="121" t="s">
        <v>58</v>
      </c>
      <c r="I4" s="129" t="s">
        <v>28</v>
      </c>
      <c r="J4" s="129" t="s">
        <v>28</v>
      </c>
      <c r="K4" s="120">
        <v>92.72</v>
      </c>
      <c r="L4" s="120">
        <v>97.06</v>
      </c>
      <c r="M4" s="120">
        <v>94.01</v>
      </c>
      <c r="N4" s="120">
        <v>94.6</v>
      </c>
      <c r="O4" s="121" t="s">
        <v>58</v>
      </c>
      <c r="P4" s="129" t="s">
        <v>28</v>
      </c>
      <c r="Q4" s="129" t="s">
        <v>28</v>
      </c>
      <c r="R4" s="135">
        <v>1</v>
      </c>
      <c r="S4" s="121" t="s">
        <v>58</v>
      </c>
      <c r="T4" s="136" t="s">
        <v>28</v>
      </c>
      <c r="U4" s="136" t="s">
        <v>28</v>
      </c>
      <c r="V4" s="136" t="s">
        <v>28</v>
      </c>
      <c r="W4" s="136" t="s">
        <v>28</v>
      </c>
      <c r="X4" s="136" t="s">
        <v>29</v>
      </c>
      <c r="Y4" s="136" t="s">
        <v>37</v>
      </c>
      <c r="Z4" s="136" t="s">
        <v>59</v>
      </c>
      <c r="AA4" s="136" t="s">
        <v>32</v>
      </c>
      <c r="AB4" s="136" t="s">
        <v>33</v>
      </c>
      <c r="AC4" s="136" t="s">
        <v>34</v>
      </c>
      <c r="AD4" s="136"/>
      <c r="AE4" s="136"/>
    </row>
    <row r="5" s="41" customFormat="1" spans="1:31">
      <c r="A5" s="117">
        <v>2</v>
      </c>
      <c r="B5" s="122" t="s">
        <v>60</v>
      </c>
      <c r="C5" s="122" t="s">
        <v>61</v>
      </c>
      <c r="D5" s="123">
        <v>93.38</v>
      </c>
      <c r="E5" s="124">
        <v>97.64</v>
      </c>
      <c r="F5" s="124">
        <v>94.69</v>
      </c>
      <c r="G5" s="124">
        <v>95.28</v>
      </c>
      <c r="H5" s="125" t="s">
        <v>62</v>
      </c>
      <c r="I5" s="127" t="s">
        <v>28</v>
      </c>
      <c r="J5" s="127" t="s">
        <v>28</v>
      </c>
      <c r="K5" s="124">
        <v>91.01</v>
      </c>
      <c r="L5" s="124">
        <v>91.72</v>
      </c>
      <c r="M5" s="124">
        <v>87.42</v>
      </c>
      <c r="N5" s="124">
        <v>90.05</v>
      </c>
      <c r="O5" s="125" t="s">
        <v>63</v>
      </c>
      <c r="P5" s="127" t="s">
        <v>28</v>
      </c>
      <c r="Q5" s="127" t="s">
        <v>28</v>
      </c>
      <c r="R5" s="137">
        <v>3</v>
      </c>
      <c r="S5" s="125" t="s">
        <v>63</v>
      </c>
      <c r="T5" s="138" t="s">
        <v>28</v>
      </c>
      <c r="U5" s="138" t="s">
        <v>28</v>
      </c>
      <c r="V5" s="136" t="s">
        <v>28</v>
      </c>
      <c r="W5" s="136" t="s">
        <v>28</v>
      </c>
      <c r="X5" s="136" t="s">
        <v>29</v>
      </c>
      <c r="Y5" s="136" t="s">
        <v>37</v>
      </c>
      <c r="Z5" s="136" t="s">
        <v>39</v>
      </c>
      <c r="AA5" s="136" t="s">
        <v>32</v>
      </c>
      <c r="AB5" s="136" t="s">
        <v>40</v>
      </c>
      <c r="AC5" s="146" t="s">
        <v>41</v>
      </c>
      <c r="AD5" s="136"/>
      <c r="AE5" s="136"/>
    </row>
    <row r="6" s="41" customFormat="1" spans="1:31">
      <c r="A6" s="117">
        <v>3</v>
      </c>
      <c r="B6" s="122" t="s">
        <v>64</v>
      </c>
      <c r="C6" s="122" t="s">
        <v>65</v>
      </c>
      <c r="D6" s="123">
        <v>100</v>
      </c>
      <c r="E6" s="124">
        <v>87.96</v>
      </c>
      <c r="F6" s="124">
        <v>92.31</v>
      </c>
      <c r="G6" s="124">
        <v>93.21</v>
      </c>
      <c r="H6" s="125" t="s">
        <v>66</v>
      </c>
      <c r="I6" s="127" t="s">
        <v>28</v>
      </c>
      <c r="J6" s="127" t="s">
        <v>28</v>
      </c>
      <c r="K6" s="124">
        <v>94.9</v>
      </c>
      <c r="L6" s="124">
        <v>85.2</v>
      </c>
      <c r="M6" s="124">
        <v>85.96</v>
      </c>
      <c r="N6" s="124">
        <v>88.69</v>
      </c>
      <c r="O6" s="125" t="s">
        <v>66</v>
      </c>
      <c r="P6" s="127" t="s">
        <v>28</v>
      </c>
      <c r="Q6" s="127" t="s">
        <v>28</v>
      </c>
      <c r="R6" s="137">
        <v>5</v>
      </c>
      <c r="S6" s="125" t="s">
        <v>66</v>
      </c>
      <c r="T6" s="138" t="s">
        <v>28</v>
      </c>
      <c r="U6" s="138" t="s">
        <v>28</v>
      </c>
      <c r="V6" s="136" t="s">
        <v>28</v>
      </c>
      <c r="W6" s="136" t="s">
        <v>28</v>
      </c>
      <c r="X6" s="136" t="s">
        <v>29</v>
      </c>
      <c r="Y6" s="136" t="s">
        <v>37</v>
      </c>
      <c r="Z6" s="136" t="s">
        <v>39</v>
      </c>
      <c r="AA6" s="136" t="s">
        <v>32</v>
      </c>
      <c r="AB6" s="136" t="s">
        <v>40</v>
      </c>
      <c r="AC6" s="146" t="s">
        <v>41</v>
      </c>
      <c r="AD6" s="136"/>
      <c r="AE6" s="136"/>
    </row>
    <row r="7" s="41" customFormat="1" spans="1:31">
      <c r="A7" s="117">
        <v>4</v>
      </c>
      <c r="B7" s="122" t="s">
        <v>67</v>
      </c>
      <c r="C7" s="122" t="s">
        <v>68</v>
      </c>
      <c r="D7" s="123">
        <v>81.93</v>
      </c>
      <c r="E7" s="124">
        <v>93.98</v>
      </c>
      <c r="F7" s="124">
        <v>91.51</v>
      </c>
      <c r="G7" s="124">
        <v>89.41</v>
      </c>
      <c r="H7" s="125" t="s">
        <v>69</v>
      </c>
      <c r="I7" s="127" t="s">
        <v>44</v>
      </c>
      <c r="J7" s="127" t="s">
        <v>28</v>
      </c>
      <c r="K7" s="124">
        <v>82.55</v>
      </c>
      <c r="L7" s="124">
        <v>89.04</v>
      </c>
      <c r="M7" s="124">
        <v>85.58</v>
      </c>
      <c r="N7" s="124">
        <v>85.72</v>
      </c>
      <c r="O7" s="125" t="s">
        <v>69</v>
      </c>
      <c r="P7" s="130" t="s">
        <v>44</v>
      </c>
      <c r="Q7" s="127" t="s">
        <v>28</v>
      </c>
      <c r="R7" s="137">
        <v>6</v>
      </c>
      <c r="S7" s="125" t="s">
        <v>69</v>
      </c>
      <c r="T7" s="138" t="s">
        <v>44</v>
      </c>
      <c r="U7" s="138" t="s">
        <v>28</v>
      </c>
      <c r="V7" s="138" t="s">
        <v>28</v>
      </c>
      <c r="W7" s="138" t="s">
        <v>28</v>
      </c>
      <c r="X7" s="138" t="s">
        <v>29</v>
      </c>
      <c r="Y7" s="138" t="s">
        <v>47</v>
      </c>
      <c r="Z7" s="138" t="s">
        <v>39</v>
      </c>
      <c r="AA7" s="138" t="s">
        <v>32</v>
      </c>
      <c r="AB7" s="138" t="s">
        <v>40</v>
      </c>
      <c r="AC7" s="146" t="s">
        <v>41</v>
      </c>
      <c r="AD7" s="138"/>
      <c r="AE7" s="138"/>
    </row>
    <row r="8" s="41" customFormat="1" spans="1:31">
      <c r="A8" s="117">
        <v>5</v>
      </c>
      <c r="B8" s="122" t="s">
        <v>70</v>
      </c>
      <c r="C8" s="122" t="s">
        <v>71</v>
      </c>
      <c r="D8" s="123">
        <v>77.61</v>
      </c>
      <c r="E8" s="124">
        <v>90.03</v>
      </c>
      <c r="F8" s="124">
        <v>91.78</v>
      </c>
      <c r="G8" s="124">
        <v>86.86</v>
      </c>
      <c r="H8" s="125" t="s">
        <v>72</v>
      </c>
      <c r="I8" s="127" t="s">
        <v>44</v>
      </c>
      <c r="J8" s="127" t="s">
        <v>28</v>
      </c>
      <c r="K8" s="124">
        <v>79.03</v>
      </c>
      <c r="L8" s="124">
        <v>85.61</v>
      </c>
      <c r="M8" s="124">
        <v>85.33</v>
      </c>
      <c r="N8" s="124">
        <v>83.32</v>
      </c>
      <c r="O8" s="125" t="s">
        <v>73</v>
      </c>
      <c r="P8" s="130" t="s">
        <v>44</v>
      </c>
      <c r="Q8" s="127" t="s">
        <v>28</v>
      </c>
      <c r="R8" s="137">
        <v>9</v>
      </c>
      <c r="S8" s="125" t="s">
        <v>73</v>
      </c>
      <c r="T8" s="138" t="s">
        <v>44</v>
      </c>
      <c r="U8" s="138" t="s">
        <v>28</v>
      </c>
      <c r="V8" s="138" t="s">
        <v>28</v>
      </c>
      <c r="W8" s="138" t="s">
        <v>28</v>
      </c>
      <c r="X8" s="138" t="s">
        <v>29</v>
      </c>
      <c r="Y8" s="138" t="s">
        <v>37</v>
      </c>
      <c r="Z8" s="138" t="s">
        <v>39</v>
      </c>
      <c r="AA8" s="138" t="s">
        <v>32</v>
      </c>
      <c r="AB8" s="138" t="s">
        <v>40</v>
      </c>
      <c r="AC8" s="146" t="s">
        <v>41</v>
      </c>
      <c r="AD8" s="138"/>
      <c r="AE8" s="138"/>
    </row>
    <row r="9" s="41" customFormat="1" spans="1:31">
      <c r="A9" s="117">
        <v>6</v>
      </c>
      <c r="B9" s="126">
        <v>20219111140</v>
      </c>
      <c r="C9" s="127" t="s">
        <v>74</v>
      </c>
      <c r="D9" s="123">
        <v>78.88</v>
      </c>
      <c r="E9" s="124">
        <v>84.27</v>
      </c>
      <c r="F9" s="124">
        <v>91.78</v>
      </c>
      <c r="G9" s="128">
        <v>85.33</v>
      </c>
      <c r="H9" s="125" t="s">
        <v>75</v>
      </c>
      <c r="I9" s="127" t="s">
        <v>44</v>
      </c>
      <c r="J9" s="127" t="s">
        <v>28</v>
      </c>
      <c r="K9" s="124">
        <v>81.32</v>
      </c>
      <c r="L9" s="124">
        <v>81.29</v>
      </c>
      <c r="M9" s="124">
        <v>84.75</v>
      </c>
      <c r="N9" s="128">
        <v>82.45</v>
      </c>
      <c r="O9" s="125" t="s">
        <v>76</v>
      </c>
      <c r="P9" s="130" t="s">
        <v>44</v>
      </c>
      <c r="Q9" s="127" t="s">
        <v>28</v>
      </c>
      <c r="R9" s="137">
        <v>11</v>
      </c>
      <c r="S9" s="125" t="s">
        <v>76</v>
      </c>
      <c r="T9" s="138" t="s">
        <v>44</v>
      </c>
      <c r="U9" s="138" t="s">
        <v>28</v>
      </c>
      <c r="V9" s="138" t="s">
        <v>28</v>
      </c>
      <c r="W9" s="138" t="s">
        <v>28</v>
      </c>
      <c r="X9" s="138" t="s">
        <v>29</v>
      </c>
      <c r="Y9" s="138" t="s">
        <v>37</v>
      </c>
      <c r="Z9" s="138" t="s">
        <v>39</v>
      </c>
      <c r="AA9" s="138" t="s">
        <v>32</v>
      </c>
      <c r="AB9" s="138" t="s">
        <v>40</v>
      </c>
      <c r="AC9" s="146" t="s">
        <v>41</v>
      </c>
      <c r="AD9" s="138"/>
      <c r="AE9" s="138"/>
    </row>
    <row r="10" s="41" customFormat="1" spans="1:31">
      <c r="A10" s="117">
        <v>7</v>
      </c>
      <c r="B10" s="126">
        <v>20219111133</v>
      </c>
      <c r="C10" s="127" t="s">
        <v>77</v>
      </c>
      <c r="D10" s="123">
        <v>84.22</v>
      </c>
      <c r="E10" s="124">
        <v>79.84</v>
      </c>
      <c r="F10" s="124">
        <v>81.7</v>
      </c>
      <c r="G10" s="128">
        <v>81.85</v>
      </c>
      <c r="H10" s="125" t="s">
        <v>78</v>
      </c>
      <c r="I10" s="127" t="s">
        <v>44</v>
      </c>
      <c r="J10" s="127" t="s">
        <v>28</v>
      </c>
      <c r="K10" s="124">
        <v>83.46</v>
      </c>
      <c r="L10" s="124">
        <v>78.67</v>
      </c>
      <c r="M10" s="124">
        <v>79.41</v>
      </c>
      <c r="N10" s="128">
        <v>80.51</v>
      </c>
      <c r="O10" s="125" t="s">
        <v>78</v>
      </c>
      <c r="P10" s="130" t="s">
        <v>44</v>
      </c>
      <c r="Q10" s="127" t="s">
        <v>28</v>
      </c>
      <c r="R10" s="137">
        <v>14</v>
      </c>
      <c r="S10" s="125" t="s">
        <v>79</v>
      </c>
      <c r="T10" s="138" t="s">
        <v>44</v>
      </c>
      <c r="U10" s="138" t="s">
        <v>28</v>
      </c>
      <c r="V10" s="138" t="s">
        <v>28</v>
      </c>
      <c r="W10" s="138" t="s">
        <v>28</v>
      </c>
      <c r="X10" s="138" t="s">
        <v>29</v>
      </c>
      <c r="Y10" s="138" t="s">
        <v>47</v>
      </c>
      <c r="Z10" s="138" t="s">
        <v>39</v>
      </c>
      <c r="AA10" s="138" t="s">
        <v>32</v>
      </c>
      <c r="AB10" s="138" t="s">
        <v>40</v>
      </c>
      <c r="AC10" s="146" t="s">
        <v>41</v>
      </c>
      <c r="AD10" s="138"/>
      <c r="AE10" s="138"/>
    </row>
    <row r="11" s="41" customFormat="1" spans="1:31">
      <c r="A11" s="117">
        <v>8</v>
      </c>
      <c r="B11" s="126">
        <v>20219111143</v>
      </c>
      <c r="C11" s="127" t="s">
        <v>80</v>
      </c>
      <c r="D11" s="123">
        <v>65.65</v>
      </c>
      <c r="E11" s="124">
        <v>82.7</v>
      </c>
      <c r="F11" s="124">
        <v>93.6</v>
      </c>
      <c r="G11" s="128">
        <v>81.43</v>
      </c>
      <c r="H11" s="125" t="s">
        <v>81</v>
      </c>
      <c r="I11" s="127" t="s">
        <v>44</v>
      </c>
      <c r="J11" s="127" t="s">
        <v>28</v>
      </c>
      <c r="K11" s="124">
        <v>71.6</v>
      </c>
      <c r="L11" s="124">
        <v>81.14</v>
      </c>
      <c r="M11" s="124">
        <v>86.65</v>
      </c>
      <c r="N11" s="128">
        <v>79.8</v>
      </c>
      <c r="O11" s="125" t="s">
        <v>81</v>
      </c>
      <c r="P11" s="130" t="s">
        <v>44</v>
      </c>
      <c r="Q11" s="127" t="s">
        <v>28</v>
      </c>
      <c r="R11" s="137">
        <v>15</v>
      </c>
      <c r="S11" s="125" t="s">
        <v>78</v>
      </c>
      <c r="T11" s="138" t="s">
        <v>44</v>
      </c>
      <c r="U11" s="138" t="s">
        <v>28</v>
      </c>
      <c r="V11" s="138" t="s">
        <v>28</v>
      </c>
      <c r="W11" s="138" t="s">
        <v>28</v>
      </c>
      <c r="X11" s="138" t="s">
        <v>29</v>
      </c>
      <c r="Y11" s="138" t="s">
        <v>47</v>
      </c>
      <c r="Z11" s="138" t="s">
        <v>47</v>
      </c>
      <c r="AA11" s="138" t="s">
        <v>32</v>
      </c>
      <c r="AB11" s="138" t="s">
        <v>40</v>
      </c>
      <c r="AC11" s="146" t="s">
        <v>41</v>
      </c>
      <c r="AD11" s="138"/>
      <c r="AE11" s="138"/>
    </row>
    <row r="12" s="41" customFormat="1" spans="1:31">
      <c r="A12" s="117">
        <v>9</v>
      </c>
      <c r="B12" s="126">
        <v>20219111112</v>
      </c>
      <c r="C12" s="127" t="s">
        <v>82</v>
      </c>
      <c r="D12" s="123">
        <v>85.24</v>
      </c>
      <c r="E12" s="124">
        <v>77.23</v>
      </c>
      <c r="F12" s="124">
        <v>80.64</v>
      </c>
      <c r="G12" s="128">
        <v>80.91</v>
      </c>
      <c r="H12" s="125" t="s">
        <v>83</v>
      </c>
      <c r="I12" s="127" t="s">
        <v>44</v>
      </c>
      <c r="J12" s="127" t="s">
        <v>28</v>
      </c>
      <c r="K12" s="124">
        <v>86.52</v>
      </c>
      <c r="L12" s="124">
        <v>76.76</v>
      </c>
      <c r="M12" s="124">
        <v>79.02</v>
      </c>
      <c r="N12" s="128">
        <v>80.77</v>
      </c>
      <c r="O12" s="125" t="s">
        <v>79</v>
      </c>
      <c r="P12" s="130" t="s">
        <v>44</v>
      </c>
      <c r="Q12" s="127" t="s">
        <v>28</v>
      </c>
      <c r="R12" s="137">
        <v>16</v>
      </c>
      <c r="S12" s="125" t="s">
        <v>81</v>
      </c>
      <c r="T12" s="138" t="s">
        <v>44</v>
      </c>
      <c r="U12" s="138" t="s">
        <v>28</v>
      </c>
      <c r="V12" s="138" t="s">
        <v>28</v>
      </c>
      <c r="W12" s="138" t="s">
        <v>28</v>
      </c>
      <c r="X12" s="138" t="s">
        <v>29</v>
      </c>
      <c r="Y12" s="138" t="s">
        <v>37</v>
      </c>
      <c r="Z12" s="138" t="s">
        <v>39</v>
      </c>
      <c r="AA12" s="138" t="s">
        <v>32</v>
      </c>
      <c r="AB12" s="138" t="s">
        <v>40</v>
      </c>
      <c r="AC12" s="146" t="s">
        <v>41</v>
      </c>
      <c r="AD12" s="138"/>
      <c r="AE12" s="138"/>
    </row>
    <row r="13" spans="1:2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</sheetData>
  <mergeCells count="19">
    <mergeCell ref="A1:AE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  <mergeCell ref="AE2:A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zoomScale="85" zoomScaleNormal="85" topLeftCell="Q1" workbookViewId="0">
      <selection activeCell="AC19" sqref="AC19"/>
    </sheetView>
  </sheetViews>
  <sheetFormatPr defaultColWidth="9" defaultRowHeight="14.4"/>
  <cols>
    <col min="1" max="1" width="14.3333333333333" customWidth="1"/>
    <col min="2" max="2" width="15.712962962963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</cols>
  <sheetData>
    <row r="1" ht="20.4" customHeight="1" spans="1:30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105" t="s">
        <v>85</v>
      </c>
      <c r="W2" s="105"/>
      <c r="X2" s="105"/>
      <c r="Y2" s="105"/>
      <c r="Z2" s="105"/>
      <c r="AA2" s="105"/>
      <c r="AB2" s="110" t="s">
        <v>13</v>
      </c>
      <c r="AC2" s="111" t="s">
        <v>14</v>
      </c>
      <c r="AD2" s="112" t="s">
        <v>15</v>
      </c>
    </row>
    <row r="3" ht="216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106" t="s">
        <v>21</v>
      </c>
      <c r="W3" s="107" t="s">
        <v>22</v>
      </c>
      <c r="X3" s="106" t="s">
        <v>23</v>
      </c>
      <c r="Y3" s="113" t="s">
        <v>24</v>
      </c>
      <c r="Z3" s="113" t="s">
        <v>55</v>
      </c>
      <c r="AA3" s="106" t="s">
        <v>26</v>
      </c>
      <c r="AB3" s="114"/>
      <c r="AC3" s="115"/>
      <c r="AD3" s="116"/>
    </row>
    <row r="4" spans="1:30">
      <c r="A4" s="11">
        <v>1</v>
      </c>
      <c r="B4" s="99">
        <v>20219111212</v>
      </c>
      <c r="C4" s="61" t="s">
        <v>86</v>
      </c>
      <c r="D4" s="100">
        <v>100</v>
      </c>
      <c r="E4" s="101">
        <v>100</v>
      </c>
      <c r="F4" s="101">
        <v>95.1</v>
      </c>
      <c r="G4" s="101">
        <v>98.23</v>
      </c>
      <c r="H4" s="102">
        <v>1</v>
      </c>
      <c r="I4" s="61" t="s">
        <v>28</v>
      </c>
      <c r="J4" s="61" t="s">
        <v>28</v>
      </c>
      <c r="K4" s="65">
        <v>97.66</v>
      </c>
      <c r="L4" s="65">
        <v>91.35</v>
      </c>
      <c r="M4" s="65">
        <v>89.2</v>
      </c>
      <c r="N4" s="65">
        <v>92.74</v>
      </c>
      <c r="O4" s="102">
        <v>2</v>
      </c>
      <c r="P4" s="61" t="s">
        <v>28</v>
      </c>
      <c r="Q4" s="61" t="s">
        <v>28</v>
      </c>
      <c r="R4" s="108">
        <v>3</v>
      </c>
      <c r="S4" s="102">
        <v>1</v>
      </c>
      <c r="T4" s="51" t="s">
        <v>28</v>
      </c>
      <c r="U4" s="51" t="s">
        <v>28</v>
      </c>
      <c r="V4" s="51" t="s">
        <v>28</v>
      </c>
      <c r="W4" s="51" t="s">
        <v>28</v>
      </c>
      <c r="X4" s="51" t="s">
        <v>29</v>
      </c>
      <c r="Y4" s="51" t="s">
        <v>36</v>
      </c>
      <c r="Z4" s="51" t="s">
        <v>47</v>
      </c>
      <c r="AA4" s="51" t="s">
        <v>32</v>
      </c>
      <c r="AB4" s="51" t="s">
        <v>33</v>
      </c>
      <c r="AC4" s="51" t="s">
        <v>34</v>
      </c>
      <c r="AD4" s="51"/>
    </row>
    <row r="5" spans="1:30">
      <c r="A5" s="11">
        <v>2</v>
      </c>
      <c r="B5" s="25">
        <v>20219111215</v>
      </c>
      <c r="C5" s="17" t="s">
        <v>87</v>
      </c>
      <c r="D5" s="103">
        <v>89.5</v>
      </c>
      <c r="E5" s="104">
        <v>99.52</v>
      </c>
      <c r="F5" s="104">
        <v>100.5</v>
      </c>
      <c r="G5" s="104">
        <v>96.81</v>
      </c>
      <c r="H5" s="70">
        <v>2</v>
      </c>
      <c r="I5" s="17" t="s">
        <v>28</v>
      </c>
      <c r="J5" s="17" t="s">
        <v>28</v>
      </c>
      <c r="K5" s="13">
        <v>87.32</v>
      </c>
      <c r="L5" s="13">
        <v>92.2</v>
      </c>
      <c r="M5" s="13">
        <v>92.42</v>
      </c>
      <c r="N5" s="13">
        <v>90.65</v>
      </c>
      <c r="O5" s="70">
        <v>3</v>
      </c>
      <c r="P5" s="17" t="s">
        <v>28</v>
      </c>
      <c r="Q5" s="17" t="s">
        <v>28</v>
      </c>
      <c r="R5" s="109">
        <v>5</v>
      </c>
      <c r="S5" s="70">
        <v>2</v>
      </c>
      <c r="T5" s="27" t="s">
        <v>28</v>
      </c>
      <c r="U5" s="27" t="s">
        <v>28</v>
      </c>
      <c r="V5" s="51" t="s">
        <v>28</v>
      </c>
      <c r="W5" s="51" t="s">
        <v>28</v>
      </c>
      <c r="X5" s="51" t="s">
        <v>29</v>
      </c>
      <c r="Y5" s="51" t="s">
        <v>30</v>
      </c>
      <c r="Z5" s="51" t="s">
        <v>47</v>
      </c>
      <c r="AA5" s="51" t="s">
        <v>32</v>
      </c>
      <c r="AB5" s="51" t="s">
        <v>33</v>
      </c>
      <c r="AC5" s="51" t="s">
        <v>34</v>
      </c>
      <c r="AD5" s="51"/>
    </row>
    <row r="6" spans="1:30">
      <c r="A6" s="11">
        <v>3</v>
      </c>
      <c r="B6" s="25">
        <v>20219111216</v>
      </c>
      <c r="C6" s="17" t="s">
        <v>88</v>
      </c>
      <c r="D6" s="103">
        <v>83.8</v>
      </c>
      <c r="E6" s="104">
        <v>94.79</v>
      </c>
      <c r="F6" s="104">
        <v>97.79</v>
      </c>
      <c r="G6" s="104">
        <v>92.52</v>
      </c>
      <c r="H6" s="70">
        <v>3</v>
      </c>
      <c r="I6" s="17" t="s">
        <v>28</v>
      </c>
      <c r="J6" s="17" t="s">
        <v>28</v>
      </c>
      <c r="K6" s="13">
        <v>83.31</v>
      </c>
      <c r="L6" s="13">
        <v>87.8</v>
      </c>
      <c r="M6" s="13">
        <v>92.61</v>
      </c>
      <c r="N6" s="13">
        <v>87.91</v>
      </c>
      <c r="O6" s="70">
        <v>5</v>
      </c>
      <c r="P6" s="17" t="s">
        <v>28</v>
      </c>
      <c r="Q6" s="17" t="s">
        <v>28</v>
      </c>
      <c r="R6" s="109">
        <v>8</v>
      </c>
      <c r="S6" s="70">
        <v>3</v>
      </c>
      <c r="T6" s="27" t="s">
        <v>28</v>
      </c>
      <c r="U6" s="27" t="s">
        <v>28</v>
      </c>
      <c r="V6" s="51" t="s">
        <v>28</v>
      </c>
      <c r="W6" s="51" t="s">
        <v>28</v>
      </c>
      <c r="X6" s="51" t="s">
        <v>29</v>
      </c>
      <c r="Y6" s="51" t="s">
        <v>36</v>
      </c>
      <c r="Z6" s="51" t="s">
        <v>39</v>
      </c>
      <c r="AA6" s="51" t="s">
        <v>32</v>
      </c>
      <c r="AB6" s="51" t="s">
        <v>40</v>
      </c>
      <c r="AC6" s="51" t="s">
        <v>41</v>
      </c>
      <c r="AD6" s="51"/>
    </row>
    <row r="7" spans="1:30">
      <c r="A7" s="11">
        <v>4</v>
      </c>
      <c r="B7" s="25">
        <v>20219111211</v>
      </c>
      <c r="C7" s="17" t="s">
        <v>89</v>
      </c>
      <c r="D7" s="103">
        <v>90.8</v>
      </c>
      <c r="E7" s="104">
        <v>95.28</v>
      </c>
      <c r="F7" s="104">
        <v>88.48</v>
      </c>
      <c r="G7" s="104">
        <v>91.46</v>
      </c>
      <c r="H7" s="70">
        <v>5</v>
      </c>
      <c r="I7" s="17" t="s">
        <v>28</v>
      </c>
      <c r="J7" s="17" t="s">
        <v>28</v>
      </c>
      <c r="K7" s="13">
        <v>91.8</v>
      </c>
      <c r="L7" s="13">
        <v>91.27</v>
      </c>
      <c r="M7" s="13">
        <v>86.51</v>
      </c>
      <c r="N7" s="13">
        <v>89.86</v>
      </c>
      <c r="O7" s="70">
        <v>4</v>
      </c>
      <c r="P7" s="17" t="s">
        <v>28</v>
      </c>
      <c r="Q7" s="17" t="s">
        <v>28</v>
      </c>
      <c r="R7" s="109">
        <v>9</v>
      </c>
      <c r="S7" s="70">
        <v>5</v>
      </c>
      <c r="T7" s="27" t="s">
        <v>28</v>
      </c>
      <c r="U7" s="27" t="s">
        <v>28</v>
      </c>
      <c r="V7" s="51" t="s">
        <v>28</v>
      </c>
      <c r="W7" s="51" t="s">
        <v>28</v>
      </c>
      <c r="X7" s="51" t="s">
        <v>29</v>
      </c>
      <c r="Y7" s="51" t="s">
        <v>36</v>
      </c>
      <c r="Z7" s="51" t="s">
        <v>47</v>
      </c>
      <c r="AA7" s="51" t="s">
        <v>32</v>
      </c>
      <c r="AB7" s="51" t="s">
        <v>33</v>
      </c>
      <c r="AC7" s="51" t="s">
        <v>34</v>
      </c>
      <c r="AD7" s="51"/>
    </row>
    <row r="8" spans="1:30">
      <c r="A8" s="11">
        <v>5</v>
      </c>
      <c r="B8" s="25">
        <v>20219111204</v>
      </c>
      <c r="C8" s="17" t="s">
        <v>90</v>
      </c>
      <c r="D8" s="103">
        <v>86.4</v>
      </c>
      <c r="E8" s="104">
        <v>94.46</v>
      </c>
      <c r="F8" s="104">
        <v>89.22</v>
      </c>
      <c r="G8" s="104">
        <v>90.11</v>
      </c>
      <c r="H8" s="70">
        <v>7</v>
      </c>
      <c r="I8" s="17" t="s">
        <v>44</v>
      </c>
      <c r="J8" s="17" t="s">
        <v>28</v>
      </c>
      <c r="K8" s="13">
        <v>88.28</v>
      </c>
      <c r="L8" s="13">
        <v>94.82</v>
      </c>
      <c r="M8" s="13">
        <v>114.18</v>
      </c>
      <c r="N8" s="13">
        <v>99.09</v>
      </c>
      <c r="O8" s="70">
        <v>1</v>
      </c>
      <c r="P8" s="17" t="s">
        <v>28</v>
      </c>
      <c r="Q8" s="17" t="s">
        <v>28</v>
      </c>
      <c r="R8" s="109">
        <v>8</v>
      </c>
      <c r="S8" s="70">
        <v>3</v>
      </c>
      <c r="T8" s="27" t="s">
        <v>44</v>
      </c>
      <c r="U8" s="27" t="s">
        <v>28</v>
      </c>
      <c r="V8" s="27" t="s">
        <v>28</v>
      </c>
      <c r="W8" s="27" t="s">
        <v>28</v>
      </c>
      <c r="X8" s="27" t="s">
        <v>29</v>
      </c>
      <c r="Y8" s="27" t="s">
        <v>59</v>
      </c>
      <c r="Z8" s="27" t="s">
        <v>47</v>
      </c>
      <c r="AA8" s="27" t="s">
        <v>32</v>
      </c>
      <c r="AB8" s="27" t="s">
        <v>40</v>
      </c>
      <c r="AC8" s="51" t="s">
        <v>41</v>
      </c>
      <c r="AD8" s="27"/>
    </row>
    <row r="9" spans="1:30">
      <c r="A9" s="11">
        <v>6</v>
      </c>
      <c r="B9" s="25">
        <v>20219111228</v>
      </c>
      <c r="C9" s="17" t="s">
        <v>91</v>
      </c>
      <c r="D9" s="103">
        <v>87.6</v>
      </c>
      <c r="E9" s="104">
        <v>90.27</v>
      </c>
      <c r="F9" s="104">
        <v>89.22</v>
      </c>
      <c r="G9" s="104">
        <v>89.08</v>
      </c>
      <c r="H9" s="70">
        <v>10</v>
      </c>
      <c r="I9" s="17" t="s">
        <v>44</v>
      </c>
      <c r="J9" s="17" t="s">
        <v>28</v>
      </c>
      <c r="K9" s="13">
        <v>85.98</v>
      </c>
      <c r="L9" s="13">
        <v>89.99</v>
      </c>
      <c r="M9" s="13">
        <v>86.9</v>
      </c>
      <c r="N9" s="13">
        <v>87.62</v>
      </c>
      <c r="O9" s="70">
        <v>6</v>
      </c>
      <c r="P9" s="17" t="s">
        <v>44</v>
      </c>
      <c r="Q9" s="17" t="s">
        <v>28</v>
      </c>
      <c r="R9" s="109">
        <v>16</v>
      </c>
      <c r="S9" s="70">
        <v>7</v>
      </c>
      <c r="T9" s="27" t="s">
        <v>44</v>
      </c>
      <c r="U9" s="27" t="s">
        <v>28</v>
      </c>
      <c r="V9" s="27" t="s">
        <v>28</v>
      </c>
      <c r="W9" s="27" t="s">
        <v>28</v>
      </c>
      <c r="X9" s="27" t="s">
        <v>29</v>
      </c>
      <c r="Y9" s="27" t="s">
        <v>37</v>
      </c>
      <c r="Z9" s="27" t="s">
        <v>47</v>
      </c>
      <c r="AA9" s="27" t="s">
        <v>32</v>
      </c>
      <c r="AB9" s="27" t="s">
        <v>40</v>
      </c>
      <c r="AC9" s="51" t="s">
        <v>41</v>
      </c>
      <c r="AD9" s="27"/>
    </row>
    <row r="10" spans="1:30">
      <c r="A10" s="11">
        <v>7</v>
      </c>
      <c r="B10" s="25">
        <v>20219111226</v>
      </c>
      <c r="C10" s="17" t="s">
        <v>92</v>
      </c>
      <c r="D10" s="103">
        <v>86.6</v>
      </c>
      <c r="E10" s="104">
        <v>85.35</v>
      </c>
      <c r="F10" s="104">
        <v>96.32</v>
      </c>
      <c r="G10" s="104">
        <v>89.69</v>
      </c>
      <c r="H10" s="70">
        <v>8</v>
      </c>
      <c r="I10" s="17" t="s">
        <v>44</v>
      </c>
      <c r="J10" s="17" t="s">
        <v>28</v>
      </c>
      <c r="K10" s="13">
        <v>86.29</v>
      </c>
      <c r="L10" s="13">
        <v>85.04</v>
      </c>
      <c r="M10" s="13">
        <v>88.28</v>
      </c>
      <c r="N10" s="13">
        <v>86.54</v>
      </c>
      <c r="O10" s="70">
        <v>8</v>
      </c>
      <c r="P10" s="17" t="s">
        <v>44</v>
      </c>
      <c r="Q10" s="17" t="s">
        <v>28</v>
      </c>
      <c r="R10" s="109">
        <v>16</v>
      </c>
      <c r="S10" s="70">
        <v>7</v>
      </c>
      <c r="T10" s="27" t="s">
        <v>44</v>
      </c>
      <c r="U10" s="27" t="s">
        <v>28</v>
      </c>
      <c r="V10" s="27" t="s">
        <v>28</v>
      </c>
      <c r="W10" s="27" t="s">
        <v>28</v>
      </c>
      <c r="X10" s="27" t="s">
        <v>93</v>
      </c>
      <c r="Y10" s="27" t="s">
        <v>37</v>
      </c>
      <c r="Z10" s="27" t="s">
        <v>47</v>
      </c>
      <c r="AA10" s="27" t="s">
        <v>32</v>
      </c>
      <c r="AB10" s="27" t="s">
        <v>40</v>
      </c>
      <c r="AC10" s="51" t="s">
        <v>41</v>
      </c>
      <c r="AD10" s="27" t="s">
        <v>94</v>
      </c>
    </row>
    <row r="11" spans="1:30">
      <c r="A11" s="11">
        <v>8</v>
      </c>
      <c r="B11" s="25">
        <v>20219111208</v>
      </c>
      <c r="C11" s="17" t="s">
        <v>95</v>
      </c>
      <c r="D11" s="103">
        <v>86.6</v>
      </c>
      <c r="E11" s="104">
        <v>91.3</v>
      </c>
      <c r="F11" s="104">
        <v>86.03</v>
      </c>
      <c r="G11" s="104">
        <v>87.96</v>
      </c>
      <c r="H11" s="70">
        <v>12</v>
      </c>
      <c r="I11" s="17" t="s">
        <v>44</v>
      </c>
      <c r="J11" s="17" t="s">
        <v>28</v>
      </c>
      <c r="K11" s="13">
        <v>89.02</v>
      </c>
      <c r="L11" s="13">
        <v>89.44</v>
      </c>
      <c r="M11" s="13">
        <v>82.88</v>
      </c>
      <c r="N11" s="13">
        <v>87.11</v>
      </c>
      <c r="O11" s="70">
        <v>7</v>
      </c>
      <c r="P11" s="17" t="s">
        <v>44</v>
      </c>
      <c r="Q11" s="17" t="s">
        <v>28</v>
      </c>
      <c r="R11" s="109">
        <v>19</v>
      </c>
      <c r="S11" s="70">
        <v>10</v>
      </c>
      <c r="T11" s="27" t="s">
        <v>44</v>
      </c>
      <c r="U11" s="27" t="s">
        <v>28</v>
      </c>
      <c r="V11" s="27" t="s">
        <v>28</v>
      </c>
      <c r="W11" s="27" t="s">
        <v>28</v>
      </c>
      <c r="X11" s="27" t="s">
        <v>29</v>
      </c>
      <c r="Y11" s="27" t="s">
        <v>37</v>
      </c>
      <c r="Z11" s="27" t="s">
        <v>47</v>
      </c>
      <c r="AA11" s="27" t="s">
        <v>32</v>
      </c>
      <c r="AB11" s="27" t="s">
        <v>40</v>
      </c>
      <c r="AC11" s="51" t="s">
        <v>41</v>
      </c>
      <c r="AD11" s="27"/>
    </row>
    <row r="12" spans="1:30">
      <c r="A12" s="11">
        <v>9</v>
      </c>
      <c r="B12" s="25">
        <v>20219111213</v>
      </c>
      <c r="C12" s="17" t="s">
        <v>96</v>
      </c>
      <c r="D12" s="103">
        <v>86.9</v>
      </c>
      <c r="E12" s="104">
        <v>92.21</v>
      </c>
      <c r="F12" s="104">
        <v>83.25</v>
      </c>
      <c r="G12" s="104">
        <v>87.35</v>
      </c>
      <c r="H12" s="70">
        <v>13</v>
      </c>
      <c r="I12" s="17" t="s">
        <v>44</v>
      </c>
      <c r="J12" s="17" t="s">
        <v>28</v>
      </c>
      <c r="K12" s="13">
        <v>86.59</v>
      </c>
      <c r="L12" s="13">
        <v>86.97</v>
      </c>
      <c r="M12" s="13">
        <v>81.44</v>
      </c>
      <c r="N12" s="13">
        <v>85</v>
      </c>
      <c r="O12" s="70">
        <v>12</v>
      </c>
      <c r="P12" s="17" t="s">
        <v>44</v>
      </c>
      <c r="Q12" s="17" t="s">
        <v>28</v>
      </c>
      <c r="R12" s="109">
        <v>25</v>
      </c>
      <c r="S12" s="70">
        <v>13</v>
      </c>
      <c r="T12" s="27" t="s">
        <v>44</v>
      </c>
      <c r="U12" s="27" t="s">
        <v>28</v>
      </c>
      <c r="V12" s="27" t="s">
        <v>28</v>
      </c>
      <c r="W12" s="27" t="s">
        <v>28</v>
      </c>
      <c r="X12" s="27" t="s">
        <v>29</v>
      </c>
      <c r="Y12" s="27" t="s">
        <v>47</v>
      </c>
      <c r="Z12" s="27" t="s">
        <v>39</v>
      </c>
      <c r="AA12" s="27" t="s">
        <v>32</v>
      </c>
      <c r="AB12" s="27" t="s">
        <v>40</v>
      </c>
      <c r="AC12" s="51" t="s">
        <v>41</v>
      </c>
      <c r="AD12" s="27"/>
    </row>
    <row r="13" spans="1:30">
      <c r="A13" s="11">
        <v>10</v>
      </c>
      <c r="B13" s="25">
        <v>20219111203</v>
      </c>
      <c r="C13" s="17" t="s">
        <v>97</v>
      </c>
      <c r="D13" s="103">
        <v>71.8</v>
      </c>
      <c r="E13" s="104">
        <v>77.05</v>
      </c>
      <c r="F13" s="104">
        <v>80.39</v>
      </c>
      <c r="G13" s="104">
        <v>76.65</v>
      </c>
      <c r="H13" s="70">
        <v>21</v>
      </c>
      <c r="I13" s="17" t="s">
        <v>44</v>
      </c>
      <c r="J13" s="17" t="s">
        <v>28</v>
      </c>
      <c r="K13" s="13">
        <v>76.27</v>
      </c>
      <c r="L13" s="13">
        <v>79.91</v>
      </c>
      <c r="M13" s="13">
        <v>88.69</v>
      </c>
      <c r="N13" s="13">
        <v>81.62</v>
      </c>
      <c r="O13" s="70">
        <v>15</v>
      </c>
      <c r="P13" s="17" t="s">
        <v>44</v>
      </c>
      <c r="Q13" s="17" t="s">
        <v>28</v>
      </c>
      <c r="R13" s="109">
        <v>36</v>
      </c>
      <c r="S13" s="70">
        <v>18</v>
      </c>
      <c r="T13" s="27" t="s">
        <v>44</v>
      </c>
      <c r="U13" s="27" t="s">
        <v>28</v>
      </c>
      <c r="V13" s="27" t="s">
        <v>28</v>
      </c>
      <c r="W13" s="27" t="s">
        <v>28</v>
      </c>
      <c r="X13" s="27" t="s">
        <v>29</v>
      </c>
      <c r="Y13" s="27" t="s">
        <v>36</v>
      </c>
      <c r="Z13" s="27" t="s">
        <v>47</v>
      </c>
      <c r="AA13" s="27" t="s">
        <v>32</v>
      </c>
      <c r="AB13" s="27" t="s">
        <v>40</v>
      </c>
      <c r="AC13" s="51" t="s">
        <v>41</v>
      </c>
      <c r="AD13" s="27"/>
    </row>
    <row r="14" spans="1:30">
      <c r="A14" s="11">
        <v>11</v>
      </c>
      <c r="B14" s="25">
        <v>20219111202</v>
      </c>
      <c r="C14" s="17" t="s">
        <v>98</v>
      </c>
      <c r="D14" s="103">
        <v>74.5</v>
      </c>
      <c r="E14" s="104">
        <v>79.47</v>
      </c>
      <c r="F14" s="104">
        <v>83.75</v>
      </c>
      <c r="G14" s="104">
        <v>79.5</v>
      </c>
      <c r="H14" s="70">
        <v>18</v>
      </c>
      <c r="I14" s="17" t="s">
        <v>44</v>
      </c>
      <c r="J14" s="17" t="s">
        <v>28</v>
      </c>
      <c r="K14" s="13">
        <v>77.39</v>
      </c>
      <c r="L14" s="13">
        <v>78.89</v>
      </c>
      <c r="M14" s="13">
        <v>80.89</v>
      </c>
      <c r="N14" s="13">
        <v>79.06</v>
      </c>
      <c r="O14" s="70">
        <v>19</v>
      </c>
      <c r="P14" s="17" t="s">
        <v>44</v>
      </c>
      <c r="Q14" s="17" t="s">
        <v>28</v>
      </c>
      <c r="R14" s="109">
        <v>37</v>
      </c>
      <c r="S14" s="70">
        <v>19</v>
      </c>
      <c r="T14" s="27" t="s">
        <v>44</v>
      </c>
      <c r="U14" s="27" t="s">
        <v>28</v>
      </c>
      <c r="V14" s="27" t="s">
        <v>28</v>
      </c>
      <c r="W14" s="27" t="s">
        <v>28</v>
      </c>
      <c r="X14" s="27" t="s">
        <v>29</v>
      </c>
      <c r="Y14" s="27" t="s">
        <v>47</v>
      </c>
      <c r="Z14" s="27" t="s">
        <v>39</v>
      </c>
      <c r="AA14" s="27" t="s">
        <v>32</v>
      </c>
      <c r="AB14" s="27" t="s">
        <v>40</v>
      </c>
      <c r="AC14" s="51" t="s">
        <v>41</v>
      </c>
      <c r="AD14" s="27"/>
    </row>
    <row r="15" ht="15" customHeight="1" spans="1:30">
      <c r="A15" s="11">
        <v>12</v>
      </c>
      <c r="B15" s="25">
        <v>20219111245</v>
      </c>
      <c r="C15" s="17" t="s">
        <v>99</v>
      </c>
      <c r="D15" s="103">
        <v>72.1</v>
      </c>
      <c r="E15" s="104">
        <v>74.19</v>
      </c>
      <c r="F15" s="104">
        <v>86.52</v>
      </c>
      <c r="G15" s="104">
        <v>78</v>
      </c>
      <c r="H15" s="70">
        <v>20</v>
      </c>
      <c r="I15" s="17" t="s">
        <v>44</v>
      </c>
      <c r="J15" s="17" t="s">
        <v>28</v>
      </c>
      <c r="K15" s="13">
        <v>73.94</v>
      </c>
      <c r="L15" s="13">
        <v>74.71</v>
      </c>
      <c r="M15" s="13">
        <v>82.18</v>
      </c>
      <c r="N15" s="13">
        <v>76.94</v>
      </c>
      <c r="O15" s="70">
        <v>21</v>
      </c>
      <c r="P15" s="17" t="s">
        <v>44</v>
      </c>
      <c r="Q15" s="17" t="s">
        <v>28</v>
      </c>
      <c r="R15" s="109">
        <v>41</v>
      </c>
      <c r="S15" s="70">
        <v>20</v>
      </c>
      <c r="T15" s="27" t="s">
        <v>44</v>
      </c>
      <c r="U15" s="27" t="s">
        <v>28</v>
      </c>
      <c r="V15" s="27" t="s">
        <v>28</v>
      </c>
      <c r="W15" s="27" t="s">
        <v>28</v>
      </c>
      <c r="X15" s="27" t="s">
        <v>29</v>
      </c>
      <c r="Y15" s="27" t="s">
        <v>47</v>
      </c>
      <c r="Z15" s="27" t="s">
        <v>39</v>
      </c>
      <c r="AA15" s="27" t="s">
        <v>32</v>
      </c>
      <c r="AB15" s="27" t="s">
        <v>40</v>
      </c>
      <c r="AC15" s="51" t="s">
        <v>41</v>
      </c>
      <c r="AD15" s="27"/>
    </row>
    <row r="16" spans="1:2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dataValidations count="2">
    <dataValidation type="list" allowBlank="1" showInputMessage="1" showErrorMessage="1" sqref="X11 X12 X4:X8 X9:X10 X13:X15">
      <formula1>"通过,未过,"</formula1>
    </dataValidation>
    <dataValidation type="list" allowBlank="1" showInputMessage="1" showErrorMessage="1" sqref="AA11 AA12 AA4:AA8 AA9:AA10 AA13:AA15">
      <formula1>"符合,不符合,"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zoomScale="85" zoomScaleNormal="85" topLeftCell="P1" workbookViewId="0">
      <selection activeCell="AC14" sqref="AC14"/>
    </sheetView>
  </sheetViews>
  <sheetFormatPr defaultColWidth="9" defaultRowHeight="14.4"/>
  <cols>
    <col min="1" max="1" width="14.3333333333333" style="41" customWidth="1"/>
    <col min="2" max="2" width="16.9814814814815" style="41" customWidth="1"/>
    <col min="3" max="3" width="9" style="41"/>
    <col min="4" max="4" width="10.8888888888889" style="41" customWidth="1"/>
    <col min="5" max="5" width="11.2222222222222" style="41" customWidth="1"/>
    <col min="6" max="6" width="11" style="41" customWidth="1"/>
    <col min="7" max="7" width="16.4444444444444" style="41"/>
    <col min="8" max="8" width="9" style="41"/>
    <col min="9" max="9" width="17.7777777777778" style="41" customWidth="1"/>
    <col min="10" max="10" width="15" style="41" customWidth="1"/>
    <col min="11" max="11" width="11.4444444444444" style="41" customWidth="1"/>
    <col min="12" max="12" width="10.6666666666667" style="41" customWidth="1"/>
    <col min="13" max="13" width="10.5555555555556" style="41" customWidth="1"/>
    <col min="14" max="14" width="15.2222222222222" style="41"/>
    <col min="15" max="15" width="9" style="41"/>
    <col min="16" max="16" width="16" style="41" customWidth="1"/>
    <col min="17" max="17" width="14.6666666666667" style="41" customWidth="1"/>
    <col min="18" max="18" width="17.1111111111111" style="41" customWidth="1"/>
    <col min="19" max="19" width="13.2222222222222" style="41" customWidth="1"/>
    <col min="20" max="20" width="19.3333333333333" style="41" customWidth="1"/>
    <col min="21" max="21" width="22.2222222222222" style="41" customWidth="1"/>
    <col min="22" max="26" width="9" style="41"/>
    <col min="27" max="28" width="11.4259259259259" style="41" customWidth="1"/>
    <col min="29" max="16384" width="9" style="41"/>
  </cols>
  <sheetData>
    <row r="1" ht="20.4" customHeight="1" spans="1:30">
      <c r="A1" s="92" t="s">
        <v>100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ht="15.6" spans="1:30">
      <c r="A2" s="93" t="s">
        <v>1</v>
      </c>
      <c r="B2" s="93" t="s">
        <v>2</v>
      </c>
      <c r="C2" s="93" t="s">
        <v>3</v>
      </c>
      <c r="D2" s="94" t="s">
        <v>4</v>
      </c>
      <c r="E2" s="95"/>
      <c r="F2" s="95"/>
      <c r="G2" s="95"/>
      <c r="H2" s="95"/>
      <c r="I2" s="93" t="s">
        <v>5</v>
      </c>
      <c r="J2" s="93" t="s">
        <v>6</v>
      </c>
      <c r="K2" s="94" t="s">
        <v>7</v>
      </c>
      <c r="L2" s="95"/>
      <c r="M2" s="95"/>
      <c r="N2" s="95"/>
      <c r="O2" s="95"/>
      <c r="P2" s="93" t="s">
        <v>5</v>
      </c>
      <c r="Q2" s="93" t="s">
        <v>6</v>
      </c>
      <c r="R2" s="98" t="s">
        <v>8</v>
      </c>
      <c r="S2" s="93" t="s">
        <v>9</v>
      </c>
      <c r="T2" s="93" t="s">
        <v>10</v>
      </c>
      <c r="U2" s="93" t="s">
        <v>11</v>
      </c>
      <c r="V2" s="20" t="s">
        <v>85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216" spans="1:30">
      <c r="A3" s="79"/>
      <c r="B3" s="79"/>
      <c r="C3" s="79"/>
      <c r="D3" s="80" t="s">
        <v>16</v>
      </c>
      <c r="E3" s="76" t="s">
        <v>17</v>
      </c>
      <c r="F3" s="76" t="s">
        <v>18</v>
      </c>
      <c r="G3" s="81" t="s">
        <v>19</v>
      </c>
      <c r="H3" s="76" t="s">
        <v>20</v>
      </c>
      <c r="I3" s="79"/>
      <c r="J3" s="79"/>
      <c r="K3" s="80" t="s">
        <v>16</v>
      </c>
      <c r="L3" s="76" t="s">
        <v>17</v>
      </c>
      <c r="M3" s="76" t="s">
        <v>18</v>
      </c>
      <c r="N3" s="76" t="s">
        <v>19</v>
      </c>
      <c r="O3" s="76" t="s">
        <v>20</v>
      </c>
      <c r="P3" s="79"/>
      <c r="Q3" s="79"/>
      <c r="R3" s="87"/>
      <c r="S3" s="79"/>
      <c r="T3" s="79"/>
      <c r="U3" s="79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spans="1:30">
      <c r="A4" s="82">
        <v>1</v>
      </c>
      <c r="B4" s="83" t="s">
        <v>102</v>
      </c>
      <c r="C4" s="83" t="s">
        <v>103</v>
      </c>
      <c r="D4" s="84">
        <v>100</v>
      </c>
      <c r="E4" s="96">
        <v>100</v>
      </c>
      <c r="F4" s="97">
        <v>98.0997624703088</v>
      </c>
      <c r="G4" s="85">
        <v>99.3138031142782</v>
      </c>
      <c r="H4" s="83">
        <v>1</v>
      </c>
      <c r="I4" s="83" t="s">
        <v>28</v>
      </c>
      <c r="J4" s="73" t="s">
        <v>28</v>
      </c>
      <c r="K4" s="84">
        <v>96.6868</v>
      </c>
      <c r="L4" s="96">
        <v>94.59</v>
      </c>
      <c r="M4" s="97">
        <v>96.8748574821853</v>
      </c>
      <c r="N4" s="86">
        <v>96.0505524940618</v>
      </c>
      <c r="O4" s="83">
        <v>1</v>
      </c>
      <c r="P4" s="83" t="s">
        <v>28</v>
      </c>
      <c r="Q4" s="73" t="s">
        <v>28</v>
      </c>
      <c r="R4" s="73">
        <v>2</v>
      </c>
      <c r="S4" s="83">
        <f>RANK(R4,R:R,1)</f>
        <v>1</v>
      </c>
      <c r="T4" s="83" t="s">
        <v>28</v>
      </c>
      <c r="U4" s="82" t="s">
        <v>28</v>
      </c>
      <c r="V4" s="82" t="s">
        <v>28</v>
      </c>
      <c r="W4" s="82" t="s">
        <v>28</v>
      </c>
      <c r="X4" s="82" t="s">
        <v>29</v>
      </c>
      <c r="Y4" s="82" t="s">
        <v>59</v>
      </c>
      <c r="Z4" s="82" t="s">
        <v>37</v>
      </c>
      <c r="AA4" s="82" t="s">
        <v>33</v>
      </c>
      <c r="AB4" s="82" t="s">
        <v>33</v>
      </c>
      <c r="AC4" s="82" t="s">
        <v>34</v>
      </c>
      <c r="AD4" s="82"/>
    </row>
    <row r="5" spans="1:30">
      <c r="A5" s="82">
        <v>2</v>
      </c>
      <c r="B5" s="83" t="s">
        <v>104</v>
      </c>
      <c r="C5" s="83" t="s">
        <v>105</v>
      </c>
      <c r="D5" s="84">
        <v>95.1807228915662</v>
      </c>
      <c r="E5" s="96">
        <v>92.7897196261682</v>
      </c>
      <c r="F5" s="97">
        <v>95.9619952494062</v>
      </c>
      <c r="G5" s="85">
        <v>94.6658479323202</v>
      </c>
      <c r="H5" s="83">
        <v>3</v>
      </c>
      <c r="I5" s="83" t="s">
        <v>28</v>
      </c>
      <c r="J5" s="73" t="s">
        <v>28</v>
      </c>
      <c r="K5" s="84">
        <v>92.8027060240964</v>
      </c>
      <c r="L5" s="96">
        <v>88.2383177570094</v>
      </c>
      <c r="M5" s="97">
        <v>95.3271971496437</v>
      </c>
      <c r="N5" s="86">
        <v>92.1227403102498</v>
      </c>
      <c r="O5" s="83">
        <v>2</v>
      </c>
      <c r="P5" s="83" t="s">
        <v>28</v>
      </c>
      <c r="Q5" s="73" t="s">
        <v>28</v>
      </c>
      <c r="R5" s="73">
        <v>5</v>
      </c>
      <c r="S5" s="83">
        <f>RANK(R5,R:R,1)</f>
        <v>2</v>
      </c>
      <c r="T5" s="83" t="s">
        <v>28</v>
      </c>
      <c r="U5" s="82" t="s">
        <v>28</v>
      </c>
      <c r="V5" s="82" t="s">
        <v>28</v>
      </c>
      <c r="W5" s="82" t="s">
        <v>28</v>
      </c>
      <c r="X5" s="82" t="s">
        <v>29</v>
      </c>
      <c r="Y5" s="82" t="s">
        <v>37</v>
      </c>
      <c r="Z5" s="82" t="s">
        <v>59</v>
      </c>
      <c r="AA5" s="82" t="s">
        <v>33</v>
      </c>
      <c r="AB5" s="82" t="s">
        <v>33</v>
      </c>
      <c r="AC5" s="82" t="s">
        <v>34</v>
      </c>
      <c r="AD5" s="82"/>
    </row>
    <row r="6" spans="1:30">
      <c r="A6" s="82">
        <v>3</v>
      </c>
      <c r="B6" s="83" t="s">
        <v>106</v>
      </c>
      <c r="C6" s="83" t="s">
        <v>107</v>
      </c>
      <c r="D6" s="84">
        <v>94.2168674698795</v>
      </c>
      <c r="E6" s="96">
        <v>92.7570093457944</v>
      </c>
      <c r="F6" s="97">
        <v>90.1900703274184</v>
      </c>
      <c r="G6" s="85">
        <v>92.2761269048513</v>
      </c>
      <c r="H6" s="83">
        <v>4</v>
      </c>
      <c r="I6" s="83" t="s">
        <v>28</v>
      </c>
      <c r="J6" s="73" t="s">
        <v>28</v>
      </c>
      <c r="K6" s="84">
        <v>92.7456072289157</v>
      </c>
      <c r="L6" s="96">
        <v>89.2370560747664</v>
      </c>
      <c r="M6" s="97">
        <v>88.359042196451</v>
      </c>
      <c r="N6" s="86">
        <v>90.1139018333777</v>
      </c>
      <c r="O6" s="83">
        <v>4</v>
      </c>
      <c r="P6" s="83" t="s">
        <v>28</v>
      </c>
      <c r="Q6" s="73" t="s">
        <v>28</v>
      </c>
      <c r="R6" s="73">
        <v>8</v>
      </c>
      <c r="S6" s="83">
        <f>RANK(R6,R:R,1)</f>
        <v>3</v>
      </c>
      <c r="T6" s="83" t="s">
        <v>28</v>
      </c>
      <c r="U6" s="82" t="s">
        <v>28</v>
      </c>
      <c r="V6" s="82" t="s">
        <v>28</v>
      </c>
      <c r="W6" s="82" t="s">
        <v>28</v>
      </c>
      <c r="X6" s="82" t="s">
        <v>29</v>
      </c>
      <c r="Y6" s="82" t="s">
        <v>37</v>
      </c>
      <c r="Z6" s="82" t="s">
        <v>30</v>
      </c>
      <c r="AA6" s="82" t="s">
        <v>33</v>
      </c>
      <c r="AB6" s="82" t="s">
        <v>33</v>
      </c>
      <c r="AC6" s="82" t="s">
        <v>34</v>
      </c>
      <c r="AD6" s="82"/>
    </row>
    <row r="7" spans="1:30">
      <c r="A7" s="82">
        <v>4</v>
      </c>
      <c r="B7" s="83" t="s">
        <v>108</v>
      </c>
      <c r="C7" s="83" t="s">
        <v>109</v>
      </c>
      <c r="D7" s="84">
        <v>94.9397590361446</v>
      </c>
      <c r="E7" s="96">
        <v>94.1588785046729</v>
      </c>
      <c r="F7" s="97">
        <v>83.6011364165619</v>
      </c>
      <c r="G7" s="85">
        <v>90.5849629130269</v>
      </c>
      <c r="H7" s="83">
        <v>5</v>
      </c>
      <c r="I7" s="83" t="s">
        <v>28</v>
      </c>
      <c r="J7" s="73" t="s">
        <v>28</v>
      </c>
      <c r="K7" s="84">
        <v>90.8462313253012</v>
      </c>
      <c r="L7" s="96">
        <v>88.8132710280374</v>
      </c>
      <c r="M7" s="97">
        <v>79.7456818499371</v>
      </c>
      <c r="N7" s="86">
        <v>86.4683947344252</v>
      </c>
      <c r="O7" s="83">
        <v>6</v>
      </c>
      <c r="P7" s="83" t="s">
        <v>44</v>
      </c>
      <c r="Q7" s="73" t="s">
        <v>28</v>
      </c>
      <c r="R7" s="73">
        <v>11</v>
      </c>
      <c r="S7" s="83">
        <f>RANK(R7,R:R,1)</f>
        <v>4</v>
      </c>
      <c r="T7" s="82" t="s">
        <v>44</v>
      </c>
      <c r="U7" s="82" t="s">
        <v>28</v>
      </c>
      <c r="V7" s="82" t="s">
        <v>28</v>
      </c>
      <c r="W7" s="82" t="s">
        <v>28</v>
      </c>
      <c r="X7" s="82" t="s">
        <v>29</v>
      </c>
      <c r="Y7" s="82" t="s">
        <v>47</v>
      </c>
      <c r="Z7" s="82" t="s">
        <v>39</v>
      </c>
      <c r="AA7" s="82" t="s">
        <v>40</v>
      </c>
      <c r="AB7" s="82" t="s">
        <v>40</v>
      </c>
      <c r="AC7" s="82" t="s">
        <v>41</v>
      </c>
      <c r="AD7" s="82"/>
    </row>
    <row r="8" spans="1:30">
      <c r="A8" s="82">
        <v>5</v>
      </c>
      <c r="B8" s="83" t="s">
        <v>110</v>
      </c>
      <c r="C8" s="83" t="s">
        <v>111</v>
      </c>
      <c r="D8" s="84">
        <v>94.8358138436097</v>
      </c>
      <c r="E8" s="96">
        <v>83.6403666427031</v>
      </c>
      <c r="F8" s="97">
        <v>88.0257090959899</v>
      </c>
      <c r="G8" s="85">
        <v>88.6447936177781</v>
      </c>
      <c r="H8" s="83">
        <v>7</v>
      </c>
      <c r="I8" s="83" t="s">
        <v>44</v>
      </c>
      <c r="J8" s="73" t="s">
        <v>28</v>
      </c>
      <c r="K8" s="84">
        <v>91.8248696905268</v>
      </c>
      <c r="L8" s="96">
        <v>83.926238317757</v>
      </c>
      <c r="M8" s="97">
        <v>83.7504254575939</v>
      </c>
      <c r="N8" s="86">
        <v>86.5005111552926</v>
      </c>
      <c r="O8" s="83">
        <v>5</v>
      </c>
      <c r="P8" s="83" t="s">
        <v>28</v>
      </c>
      <c r="Q8" s="73" t="s">
        <v>28</v>
      </c>
      <c r="R8" s="73">
        <v>12</v>
      </c>
      <c r="S8" s="83">
        <f>RANK(R8,R:R,1)</f>
        <v>5</v>
      </c>
      <c r="T8" s="82" t="s">
        <v>44</v>
      </c>
      <c r="U8" s="82" t="s">
        <v>28</v>
      </c>
      <c r="V8" s="82" t="s">
        <v>28</v>
      </c>
      <c r="W8" s="82" t="s">
        <v>28</v>
      </c>
      <c r="X8" s="82" t="s">
        <v>29</v>
      </c>
      <c r="Y8" s="82" t="s">
        <v>47</v>
      </c>
      <c r="Z8" s="82" t="s">
        <v>39</v>
      </c>
      <c r="AA8" s="82" t="s">
        <v>40</v>
      </c>
      <c r="AB8" s="82" t="s">
        <v>40</v>
      </c>
      <c r="AC8" s="82" t="s">
        <v>41</v>
      </c>
      <c r="AD8" s="82"/>
    </row>
    <row r="9" spans="1:30">
      <c r="A9" s="82">
        <v>6</v>
      </c>
      <c r="B9" s="83" t="s">
        <v>112</v>
      </c>
      <c r="C9" s="83" t="s">
        <v>113</v>
      </c>
      <c r="D9" s="84">
        <v>90.3614457831325</v>
      </c>
      <c r="E9" s="96">
        <v>80.8738317757009</v>
      </c>
      <c r="F9" s="97">
        <v>84.7980997624703</v>
      </c>
      <c r="G9" s="85">
        <v>85.1899217176384</v>
      </c>
      <c r="H9" s="83">
        <v>12</v>
      </c>
      <c r="I9" s="83" t="s">
        <v>44</v>
      </c>
      <c r="J9" s="73" t="s">
        <v>28</v>
      </c>
      <c r="K9" s="84">
        <v>88.9830120481928</v>
      </c>
      <c r="L9" s="96">
        <v>83.5579906542056</v>
      </c>
      <c r="M9" s="97">
        <v>85.7688598574822</v>
      </c>
      <c r="N9" s="86">
        <v>86.1032875199602</v>
      </c>
      <c r="O9" s="83">
        <v>7</v>
      </c>
      <c r="P9" s="83" t="s">
        <v>44</v>
      </c>
      <c r="Q9" s="73" t="s">
        <v>28</v>
      </c>
      <c r="R9" s="73">
        <v>19</v>
      </c>
      <c r="S9" s="83">
        <f>RANK(R9,R:R,1)</f>
        <v>6</v>
      </c>
      <c r="T9" s="82" t="s">
        <v>44</v>
      </c>
      <c r="U9" s="82" t="s">
        <v>28</v>
      </c>
      <c r="V9" s="82" t="s">
        <v>28</v>
      </c>
      <c r="W9" s="82" t="s">
        <v>28</v>
      </c>
      <c r="X9" s="82" t="s">
        <v>29</v>
      </c>
      <c r="Y9" s="82" t="s">
        <v>37</v>
      </c>
      <c r="Z9" s="82" t="s">
        <v>114</v>
      </c>
      <c r="AA9" s="82" t="s">
        <v>40</v>
      </c>
      <c r="AB9" s="82" t="s">
        <v>40</v>
      </c>
      <c r="AC9" s="82" t="s">
        <v>41</v>
      </c>
      <c r="AD9" s="82"/>
    </row>
    <row r="10" spans="1:30">
      <c r="A10" s="82">
        <v>7</v>
      </c>
      <c r="B10" s="83" t="s">
        <v>115</v>
      </c>
      <c r="C10" s="83" t="s">
        <v>116</v>
      </c>
      <c r="D10" s="84">
        <v>85.7831325301205</v>
      </c>
      <c r="E10" s="96">
        <v>87.1495327102804</v>
      </c>
      <c r="F10" s="97">
        <v>86.3956033719901</v>
      </c>
      <c r="G10" s="85">
        <v>86.4597692830711</v>
      </c>
      <c r="H10" s="83">
        <v>10</v>
      </c>
      <c r="I10" s="83" t="s">
        <v>44</v>
      </c>
      <c r="J10" s="73" t="s">
        <v>28</v>
      </c>
      <c r="K10" s="84">
        <v>85.5495927710843</v>
      </c>
      <c r="L10" s="96">
        <v>83.7771962616822</v>
      </c>
      <c r="M10" s="97">
        <v>83.3423620231941</v>
      </c>
      <c r="N10" s="86">
        <v>84.2230503519869</v>
      </c>
      <c r="O10" s="83">
        <v>10</v>
      </c>
      <c r="P10" s="83" t="s">
        <v>44</v>
      </c>
      <c r="Q10" s="73" t="s">
        <v>28</v>
      </c>
      <c r="R10" s="73">
        <v>20</v>
      </c>
      <c r="S10" s="83">
        <f>RANK(R10,R:R,1)</f>
        <v>7</v>
      </c>
      <c r="T10" s="82" t="s">
        <v>44</v>
      </c>
      <c r="U10" s="82" t="s">
        <v>28</v>
      </c>
      <c r="V10" s="82" t="s">
        <v>28</v>
      </c>
      <c r="W10" s="82" t="s">
        <v>28</v>
      </c>
      <c r="X10" s="82" t="s">
        <v>29</v>
      </c>
      <c r="Y10" s="82" t="s">
        <v>47</v>
      </c>
      <c r="Z10" s="82" t="s">
        <v>37</v>
      </c>
      <c r="AA10" s="82" t="s">
        <v>40</v>
      </c>
      <c r="AB10" s="82" t="s">
        <v>40</v>
      </c>
      <c r="AC10" s="82" t="s">
        <v>41</v>
      </c>
      <c r="AD10" s="82"/>
    </row>
    <row r="11" spans="1:30">
      <c r="A11" s="82">
        <v>8</v>
      </c>
      <c r="B11" s="83" t="s">
        <v>117</v>
      </c>
      <c r="C11" s="83" t="s">
        <v>118</v>
      </c>
      <c r="D11" s="84">
        <v>89.3975903614458</v>
      </c>
      <c r="E11" s="96">
        <v>82.0093457943925</v>
      </c>
      <c r="F11" s="97">
        <v>79.8751804759909</v>
      </c>
      <c r="G11" s="85">
        <v>83.496194158236</v>
      </c>
      <c r="H11" s="83">
        <v>13</v>
      </c>
      <c r="I11" s="83" t="s">
        <v>44</v>
      </c>
      <c r="J11" s="73" t="s">
        <v>28</v>
      </c>
      <c r="K11" s="84">
        <v>89.381713253012</v>
      </c>
      <c r="L11" s="96">
        <v>83.7710747663551</v>
      </c>
      <c r="M11" s="97">
        <v>82.7151082855945</v>
      </c>
      <c r="N11" s="86">
        <v>85.2892987683206</v>
      </c>
      <c r="O11" s="83">
        <v>9</v>
      </c>
      <c r="P11" s="83" t="s">
        <v>44</v>
      </c>
      <c r="Q11" s="73" t="s">
        <v>28</v>
      </c>
      <c r="R11" s="73">
        <v>22</v>
      </c>
      <c r="S11" s="83">
        <f>RANK(R11,R:R,1)</f>
        <v>8</v>
      </c>
      <c r="T11" s="82" t="s">
        <v>44</v>
      </c>
      <c r="U11" s="82" t="s">
        <v>28</v>
      </c>
      <c r="V11" s="82" t="s">
        <v>28</v>
      </c>
      <c r="W11" s="82" t="s">
        <v>28</v>
      </c>
      <c r="X11" s="82" t="s">
        <v>29</v>
      </c>
      <c r="Y11" s="82" t="s">
        <v>37</v>
      </c>
      <c r="Z11" s="82" t="s">
        <v>31</v>
      </c>
      <c r="AA11" s="82" t="s">
        <v>40</v>
      </c>
      <c r="AB11" s="82" t="s">
        <v>40</v>
      </c>
      <c r="AC11" s="82" t="s">
        <v>41</v>
      </c>
      <c r="AD11" s="82"/>
    </row>
    <row r="12" spans="1:30">
      <c r="A12" s="82">
        <v>9</v>
      </c>
      <c r="B12" s="83" t="s">
        <v>119</v>
      </c>
      <c r="C12" s="83" t="s">
        <v>120</v>
      </c>
      <c r="D12" s="84">
        <v>86.2650602409638</v>
      </c>
      <c r="E12" s="96">
        <v>85.981308411215</v>
      </c>
      <c r="F12" s="97">
        <v>85.2312421405617</v>
      </c>
      <c r="G12" s="85">
        <v>85.7971530947912</v>
      </c>
      <c r="H12" s="83">
        <v>11</v>
      </c>
      <c r="I12" s="83" t="s">
        <v>44</v>
      </c>
      <c r="J12" s="73" t="s">
        <v>28</v>
      </c>
      <c r="K12" s="84">
        <v>85.0711421686747</v>
      </c>
      <c r="L12" s="96">
        <v>82.1778504672897</v>
      </c>
      <c r="M12" s="97">
        <v>80.603745284337</v>
      </c>
      <c r="N12" s="86">
        <v>82.6175793067671</v>
      </c>
      <c r="O12" s="83">
        <v>13</v>
      </c>
      <c r="P12" s="83" t="s">
        <v>44</v>
      </c>
      <c r="Q12" s="73" t="s">
        <v>28</v>
      </c>
      <c r="R12" s="73">
        <v>24</v>
      </c>
      <c r="S12" s="83">
        <f>RANK(R12,R:R,1)</f>
        <v>9</v>
      </c>
      <c r="T12" s="82" t="s">
        <v>44</v>
      </c>
      <c r="U12" s="82" t="s">
        <v>28</v>
      </c>
      <c r="V12" s="82" t="s">
        <v>28</v>
      </c>
      <c r="W12" s="82" t="s">
        <v>28</v>
      </c>
      <c r="X12" s="82" t="s">
        <v>29</v>
      </c>
      <c r="Y12" s="82" t="s">
        <v>37</v>
      </c>
      <c r="Z12" s="82" t="s">
        <v>39</v>
      </c>
      <c r="AA12" s="82" t="s">
        <v>40</v>
      </c>
      <c r="AB12" s="82" t="s">
        <v>40</v>
      </c>
      <c r="AC12" s="82" t="s">
        <v>41</v>
      </c>
      <c r="AD12" s="82"/>
    </row>
    <row r="13" spans="1:30">
      <c r="A13" s="82">
        <v>10</v>
      </c>
      <c r="B13" s="83" t="s">
        <v>121</v>
      </c>
      <c r="C13" s="83" t="s">
        <v>122</v>
      </c>
      <c r="D13" s="84">
        <v>76.6265060240964</v>
      </c>
      <c r="E13" s="96">
        <v>81.5420560747664</v>
      </c>
      <c r="F13" s="97">
        <v>90.1900703274184</v>
      </c>
      <c r="G13" s="85">
        <v>83.1629764838527</v>
      </c>
      <c r="H13" s="83">
        <v>14</v>
      </c>
      <c r="I13" s="83" t="s">
        <v>44</v>
      </c>
      <c r="J13" s="73" t="s">
        <v>28</v>
      </c>
      <c r="K13" s="84">
        <v>79.6951542168675</v>
      </c>
      <c r="L13" s="96">
        <v>79.8523364485981</v>
      </c>
      <c r="M13" s="97">
        <v>85.339042196451</v>
      </c>
      <c r="N13" s="86">
        <v>81.6288442873055</v>
      </c>
      <c r="O13" s="83">
        <v>14</v>
      </c>
      <c r="P13" s="83" t="s">
        <v>44</v>
      </c>
      <c r="Q13" s="73" t="s">
        <v>28</v>
      </c>
      <c r="R13" s="73">
        <v>28</v>
      </c>
      <c r="S13" s="83">
        <f>RANK(R13,R:R,1)</f>
        <v>10</v>
      </c>
      <c r="T13" s="82" t="s">
        <v>44</v>
      </c>
      <c r="U13" s="82" t="s">
        <v>28</v>
      </c>
      <c r="V13" s="82" t="s">
        <v>28</v>
      </c>
      <c r="W13" s="82" t="s">
        <v>28</v>
      </c>
      <c r="X13" s="82" t="s">
        <v>29</v>
      </c>
      <c r="Y13" s="82" t="s">
        <v>47</v>
      </c>
      <c r="Z13" s="82" t="s">
        <v>39</v>
      </c>
      <c r="AA13" s="82" t="s">
        <v>40</v>
      </c>
      <c r="AB13" s="82" t="s">
        <v>40</v>
      </c>
      <c r="AC13" s="82" t="s">
        <v>41</v>
      </c>
      <c r="AD13" s="82"/>
    </row>
    <row r="14" spans="1:30">
      <c r="A14" s="82">
        <v>11</v>
      </c>
      <c r="B14" s="83" t="s">
        <v>123</v>
      </c>
      <c r="C14" s="83" t="s">
        <v>124</v>
      </c>
      <c r="D14" s="84">
        <v>75.9036144578313</v>
      </c>
      <c r="E14" s="96">
        <v>73.5993889288282</v>
      </c>
      <c r="F14" s="97">
        <v>83.8479809976247</v>
      </c>
      <c r="G14" s="85">
        <v>78.0043383097557</v>
      </c>
      <c r="H14" s="83">
        <v>21</v>
      </c>
      <c r="I14" s="83" t="s">
        <v>44</v>
      </c>
      <c r="J14" s="73" t="s">
        <v>28</v>
      </c>
      <c r="K14" s="84">
        <v>78.5765301204819</v>
      </c>
      <c r="L14" s="96">
        <v>76.2096028037383</v>
      </c>
      <c r="M14" s="97">
        <v>80.8537885985748</v>
      </c>
      <c r="N14" s="85">
        <v>78.5466405075984</v>
      </c>
      <c r="O14" s="83">
        <v>19</v>
      </c>
      <c r="P14" s="83" t="s">
        <v>44</v>
      </c>
      <c r="Q14" s="73" t="s">
        <v>28</v>
      </c>
      <c r="R14" s="82">
        <v>40</v>
      </c>
      <c r="S14" s="83">
        <f>RANK(R14,R:R,1)</f>
        <v>11</v>
      </c>
      <c r="T14" s="82" t="s">
        <v>44</v>
      </c>
      <c r="U14" s="82" t="s">
        <v>28</v>
      </c>
      <c r="V14" s="82" t="s">
        <v>28</v>
      </c>
      <c r="W14" s="82" t="s">
        <v>28</v>
      </c>
      <c r="X14" s="82" t="s">
        <v>29</v>
      </c>
      <c r="Y14" s="82" t="s">
        <v>47</v>
      </c>
      <c r="Z14" s="82" t="s">
        <v>47</v>
      </c>
      <c r="AA14" s="82" t="s">
        <v>40</v>
      </c>
      <c r="AB14" s="82" t="s">
        <v>40</v>
      </c>
      <c r="AC14" s="82" t="s">
        <v>41</v>
      </c>
      <c r="AD14" s="82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zoomScale="55" zoomScaleNormal="55" topLeftCell="H1" workbookViewId="0">
      <selection activeCell="AC15" sqref="AC15"/>
    </sheetView>
  </sheetViews>
  <sheetFormatPr defaultColWidth="9" defaultRowHeight="14.4"/>
  <cols>
    <col min="1" max="1" width="14.3333333333333" style="41" customWidth="1"/>
    <col min="2" max="2" width="14.7407407407407" style="41" customWidth="1"/>
    <col min="3" max="3" width="9" style="41"/>
    <col min="4" max="4" width="10.8888888888889" style="41" customWidth="1"/>
    <col min="5" max="5" width="11.2222222222222" style="41" customWidth="1"/>
    <col min="6" max="6" width="11" style="41" customWidth="1"/>
    <col min="7" max="7" width="16.4444444444444" style="41" customWidth="1"/>
    <col min="8" max="8" width="9" style="41" customWidth="1"/>
    <col min="9" max="9" width="17.7777777777778" style="41" customWidth="1"/>
    <col min="10" max="10" width="15" style="41" customWidth="1"/>
    <col min="11" max="11" width="11.4444444444444" style="41" customWidth="1"/>
    <col min="12" max="12" width="10.6666666666667" style="41" customWidth="1"/>
    <col min="13" max="13" width="10.5555555555556" style="41" customWidth="1"/>
    <col min="14" max="14" width="15.2222222222222" style="41" customWidth="1"/>
    <col min="15" max="15" width="9" style="41" customWidth="1"/>
    <col min="16" max="16" width="16" style="41" customWidth="1"/>
    <col min="17" max="17" width="14.6666666666667" style="41" customWidth="1"/>
    <col min="18" max="18" width="17.1111111111111" style="41" customWidth="1"/>
    <col min="19" max="19" width="13.2222222222222" style="41" customWidth="1"/>
    <col min="20" max="20" width="19.3333333333333" style="41" customWidth="1"/>
    <col min="21" max="21" width="22.2222222222222" style="41" customWidth="1"/>
    <col min="22" max="26" width="9" style="41"/>
    <col min="27" max="27" width="12.7222222222222" style="41" customWidth="1"/>
    <col min="28" max="28" width="12.712962962963" style="41" customWidth="1"/>
    <col min="29" max="16384" width="9" style="41"/>
  </cols>
  <sheetData>
    <row r="1" ht="20.4" customHeight="1" spans="1:30">
      <c r="A1" s="74" t="s">
        <v>125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89"/>
    </row>
    <row r="2" ht="15.6" spans="1:30">
      <c r="A2" s="76" t="s">
        <v>1</v>
      </c>
      <c r="B2" s="76" t="s">
        <v>2</v>
      </c>
      <c r="C2" s="76" t="s">
        <v>3</v>
      </c>
      <c r="D2" s="77" t="s">
        <v>4</v>
      </c>
      <c r="E2" s="78"/>
      <c r="F2" s="78"/>
      <c r="G2" s="78"/>
      <c r="H2" s="78"/>
      <c r="I2" s="76" t="s">
        <v>5</v>
      </c>
      <c r="J2" s="76" t="s">
        <v>6</v>
      </c>
      <c r="K2" s="77" t="s">
        <v>7</v>
      </c>
      <c r="L2" s="78"/>
      <c r="M2" s="78"/>
      <c r="N2" s="78"/>
      <c r="O2" s="78"/>
      <c r="P2" s="76" t="s">
        <v>5</v>
      </c>
      <c r="Q2" s="76" t="s">
        <v>6</v>
      </c>
      <c r="R2" s="87" t="s">
        <v>8</v>
      </c>
      <c r="S2" s="76" t="s">
        <v>9</v>
      </c>
      <c r="T2" s="76" t="s">
        <v>10</v>
      </c>
      <c r="U2" s="76" t="s">
        <v>11</v>
      </c>
      <c r="V2" s="88" t="s">
        <v>85</v>
      </c>
      <c r="W2" s="88"/>
      <c r="X2" s="88"/>
      <c r="Y2" s="88"/>
      <c r="Z2" s="88"/>
      <c r="AA2" s="88"/>
      <c r="AB2" s="90" t="s">
        <v>13</v>
      </c>
      <c r="AC2" s="91" t="s">
        <v>14</v>
      </c>
      <c r="AD2" s="35" t="s">
        <v>15</v>
      </c>
    </row>
    <row r="3" ht="216" spans="1:30">
      <c r="A3" s="79"/>
      <c r="B3" s="79"/>
      <c r="C3" s="79"/>
      <c r="D3" s="80" t="s">
        <v>16</v>
      </c>
      <c r="E3" s="76" t="s">
        <v>17</v>
      </c>
      <c r="F3" s="76" t="s">
        <v>18</v>
      </c>
      <c r="G3" s="81" t="s">
        <v>19</v>
      </c>
      <c r="H3" s="76" t="s">
        <v>20</v>
      </c>
      <c r="I3" s="79"/>
      <c r="J3" s="79"/>
      <c r="K3" s="80" t="s">
        <v>16</v>
      </c>
      <c r="L3" s="76" t="s">
        <v>17</v>
      </c>
      <c r="M3" s="76" t="s">
        <v>18</v>
      </c>
      <c r="N3" s="76" t="s">
        <v>19</v>
      </c>
      <c r="O3" s="76" t="s">
        <v>20</v>
      </c>
      <c r="P3" s="79"/>
      <c r="Q3" s="79"/>
      <c r="R3" s="87"/>
      <c r="S3" s="79"/>
      <c r="T3" s="79"/>
      <c r="U3" s="79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s="41" customFormat="1" spans="1:30">
      <c r="A4" s="82">
        <v>1</v>
      </c>
      <c r="B4" s="83" t="s">
        <v>126</v>
      </c>
      <c r="C4" s="83" t="s">
        <v>127</v>
      </c>
      <c r="D4" s="84">
        <v>100</v>
      </c>
      <c r="E4" s="84">
        <v>100</v>
      </c>
      <c r="F4" s="84">
        <v>92.7714285714286</v>
      </c>
      <c r="G4" s="85">
        <v>97.3896825396826</v>
      </c>
      <c r="H4" s="52">
        <f>RANK(G4,G:G,0)</f>
        <v>1</v>
      </c>
      <c r="I4" s="83" t="s">
        <v>28</v>
      </c>
      <c r="J4" s="73" t="s">
        <v>28</v>
      </c>
      <c r="K4" s="84">
        <v>97.5438</v>
      </c>
      <c r="L4" s="84">
        <v>96.43</v>
      </c>
      <c r="M4" s="84">
        <v>104.892857142857</v>
      </c>
      <c r="N4" s="86">
        <v>99.622219047619</v>
      </c>
      <c r="O4" s="83">
        <f>RANK(N4,N:N,0)</f>
        <v>1</v>
      </c>
      <c r="P4" s="83" t="s">
        <v>28</v>
      </c>
      <c r="Q4" s="73" t="s">
        <v>28</v>
      </c>
      <c r="R4" s="73">
        <v>2</v>
      </c>
      <c r="S4" s="82">
        <v>1</v>
      </c>
      <c r="T4" s="83" t="s">
        <v>28</v>
      </c>
      <c r="U4" s="82" t="s">
        <v>28</v>
      </c>
      <c r="V4" s="85" t="s">
        <v>28</v>
      </c>
      <c r="W4" s="85" t="s">
        <v>28</v>
      </c>
      <c r="X4" s="85" t="s">
        <v>29</v>
      </c>
      <c r="Y4" s="85" t="s">
        <v>30</v>
      </c>
      <c r="Z4" s="85" t="s">
        <v>114</v>
      </c>
      <c r="AA4" s="85" t="s">
        <v>33</v>
      </c>
      <c r="AB4" s="85" t="s">
        <v>33</v>
      </c>
      <c r="AC4" s="85" t="s">
        <v>34</v>
      </c>
      <c r="AD4" s="85"/>
    </row>
    <row r="5" s="41" customFormat="1" spans="1:30">
      <c r="A5" s="82">
        <v>2</v>
      </c>
      <c r="B5" s="83" t="s">
        <v>128</v>
      </c>
      <c r="C5" s="83" t="s">
        <v>129</v>
      </c>
      <c r="D5" s="84">
        <v>91.2114014251781</v>
      </c>
      <c r="E5" s="84">
        <v>93.6470588235294</v>
      </c>
      <c r="F5" s="84">
        <v>100</v>
      </c>
      <c r="G5" s="85">
        <v>95.196947821092</v>
      </c>
      <c r="H5" s="52">
        <f>RANK(G5,G:G,0)</f>
        <v>2</v>
      </c>
      <c r="I5" s="83" t="s">
        <v>28</v>
      </c>
      <c r="J5" s="73" t="s">
        <v>28</v>
      </c>
      <c r="K5" s="84">
        <v>89.1913809976247</v>
      </c>
      <c r="L5" s="84">
        <v>88.0405882352941</v>
      </c>
      <c r="M5" s="84">
        <v>94.57</v>
      </c>
      <c r="N5" s="86">
        <v>90.6006564109729</v>
      </c>
      <c r="O5" s="83">
        <f>RANK(N5,N:N,0)</f>
        <v>2</v>
      </c>
      <c r="P5" s="83" t="s">
        <v>28</v>
      </c>
      <c r="Q5" s="73" t="s">
        <v>28</v>
      </c>
      <c r="R5" s="73">
        <v>4</v>
      </c>
      <c r="S5" s="82">
        <v>2</v>
      </c>
      <c r="T5" s="83" t="s">
        <v>28</v>
      </c>
      <c r="U5" s="82" t="s">
        <v>28</v>
      </c>
      <c r="V5" s="85" t="s">
        <v>28</v>
      </c>
      <c r="W5" s="85" t="s">
        <v>28</v>
      </c>
      <c r="X5" s="85" t="s">
        <v>29</v>
      </c>
      <c r="Y5" s="85" t="s">
        <v>37</v>
      </c>
      <c r="Z5" s="85" t="s">
        <v>36</v>
      </c>
      <c r="AA5" s="85" t="s">
        <v>33</v>
      </c>
      <c r="AB5" s="85" t="s">
        <v>33</v>
      </c>
      <c r="AC5" s="85" t="s">
        <v>34</v>
      </c>
      <c r="AD5" s="85"/>
    </row>
    <row r="6" s="41" customFormat="1" spans="1:30">
      <c r="A6" s="82">
        <v>3</v>
      </c>
      <c r="B6" s="83" t="s">
        <v>130</v>
      </c>
      <c r="C6" s="83" t="s">
        <v>131</v>
      </c>
      <c r="D6" s="84">
        <v>86.9358669833729</v>
      </c>
      <c r="E6" s="84">
        <v>83.5384615384615</v>
      </c>
      <c r="F6" s="84">
        <v>84.2857142857143</v>
      </c>
      <c r="G6" s="85">
        <v>84.8463989164702</v>
      </c>
      <c r="H6" s="52">
        <f>RANK(G6,G:G,0)</f>
        <v>3</v>
      </c>
      <c r="I6" s="83" t="s">
        <v>28</v>
      </c>
      <c r="J6" s="73" t="s">
        <v>28</v>
      </c>
      <c r="K6" s="84">
        <v>85.196706888361</v>
      </c>
      <c r="L6" s="84">
        <v>80.23</v>
      </c>
      <c r="M6" s="84">
        <v>79.9764285714286</v>
      </c>
      <c r="N6" s="86">
        <v>81.8010451532632</v>
      </c>
      <c r="O6" s="83">
        <f>RANK(N6,N:N,0)</f>
        <v>5</v>
      </c>
      <c r="P6" s="83" t="s">
        <v>28</v>
      </c>
      <c r="Q6" s="73" t="s">
        <v>28</v>
      </c>
      <c r="R6" s="73">
        <v>8</v>
      </c>
      <c r="S6" s="82">
        <v>3</v>
      </c>
      <c r="T6" s="83" t="s">
        <v>28</v>
      </c>
      <c r="U6" s="82" t="s">
        <v>28</v>
      </c>
      <c r="V6" s="85" t="s">
        <v>28</v>
      </c>
      <c r="W6" s="85" t="s">
        <v>28</v>
      </c>
      <c r="X6" s="85" t="s">
        <v>29</v>
      </c>
      <c r="Y6" s="85" t="s">
        <v>37</v>
      </c>
      <c r="Z6" s="85" t="s">
        <v>47</v>
      </c>
      <c r="AA6" s="85" t="s">
        <v>33</v>
      </c>
      <c r="AB6" s="85" t="s">
        <v>33</v>
      </c>
      <c r="AC6" s="85" t="s">
        <v>34</v>
      </c>
      <c r="AD6" s="85"/>
    </row>
    <row r="7" s="41" customFormat="1" spans="1:30">
      <c r="A7" s="82">
        <v>4</v>
      </c>
      <c r="B7" s="83" t="s">
        <v>132</v>
      </c>
      <c r="C7" s="83" t="s">
        <v>133</v>
      </c>
      <c r="D7" s="84">
        <v>81.2351543942993</v>
      </c>
      <c r="E7" s="84">
        <v>85.1764705882353</v>
      </c>
      <c r="F7" s="84">
        <v>75.7142857142857</v>
      </c>
      <c r="G7" s="85">
        <v>80.5552794356064</v>
      </c>
      <c r="H7" s="52">
        <f>RANK(G7,G:G,0)</f>
        <v>4</v>
      </c>
      <c r="I7" s="83" t="s">
        <v>44</v>
      </c>
      <c r="J7" s="73" t="s">
        <v>28</v>
      </c>
      <c r="K7" s="84">
        <v>83.7328080760095</v>
      </c>
      <c r="L7" s="84">
        <v>83.6897058823529</v>
      </c>
      <c r="M7" s="84">
        <v>80.6785714285714</v>
      </c>
      <c r="N7" s="86">
        <v>82.7003617956446</v>
      </c>
      <c r="O7" s="83">
        <f>RANK(N7,N:N,0)</f>
        <v>4</v>
      </c>
      <c r="P7" s="83" t="s">
        <v>28</v>
      </c>
      <c r="Q7" s="73" t="s">
        <v>28</v>
      </c>
      <c r="R7" s="73">
        <v>12</v>
      </c>
      <c r="S7" s="82">
        <v>6</v>
      </c>
      <c r="T7" s="82" t="s">
        <v>44</v>
      </c>
      <c r="U7" s="82" t="s">
        <v>28</v>
      </c>
      <c r="V7" s="73" t="s">
        <v>28</v>
      </c>
      <c r="W7" s="73" t="s">
        <v>28</v>
      </c>
      <c r="X7" s="73" t="s">
        <v>29</v>
      </c>
      <c r="Y7" s="73" t="s">
        <v>37</v>
      </c>
      <c r="Z7" s="73" t="s">
        <v>39</v>
      </c>
      <c r="AA7" s="73" t="s">
        <v>40</v>
      </c>
      <c r="AB7" s="73" t="s">
        <v>40</v>
      </c>
      <c r="AC7" s="73" t="s">
        <v>41</v>
      </c>
      <c r="AD7" s="73"/>
    </row>
    <row r="8" s="41" customFormat="1" spans="1:30">
      <c r="A8" s="82">
        <v>5</v>
      </c>
      <c r="B8" s="83" t="s">
        <v>134</v>
      </c>
      <c r="C8" s="83" t="s">
        <v>135</v>
      </c>
      <c r="D8" s="84">
        <v>74.1092636579572</v>
      </c>
      <c r="E8" s="84">
        <v>79.7647058823529</v>
      </c>
      <c r="F8" s="84">
        <v>83.5714285714286</v>
      </c>
      <c r="G8" s="85">
        <v>79.4113039515093</v>
      </c>
      <c r="H8" s="52">
        <f>RANK(G8,G:G,0)</f>
        <v>5</v>
      </c>
      <c r="I8" s="83" t="s">
        <v>44</v>
      </c>
      <c r="J8" s="73" t="s">
        <v>28</v>
      </c>
      <c r="K8" s="84">
        <v>77.9496845605701</v>
      </c>
      <c r="L8" s="84">
        <v>78.7370588235294</v>
      </c>
      <c r="M8" s="84">
        <v>79.6828571428571</v>
      </c>
      <c r="N8" s="86">
        <v>78.7898668423189</v>
      </c>
      <c r="O8" s="83">
        <f>RANK(N8,N:N,0)</f>
        <v>6</v>
      </c>
      <c r="P8" s="83" t="s">
        <v>44</v>
      </c>
      <c r="Q8" s="73" t="s">
        <v>28</v>
      </c>
      <c r="R8" s="73">
        <v>19</v>
      </c>
      <c r="S8" s="82">
        <v>10</v>
      </c>
      <c r="T8" s="82" t="s">
        <v>44</v>
      </c>
      <c r="U8" s="82" t="s">
        <v>28</v>
      </c>
      <c r="V8" s="73" t="s">
        <v>28</v>
      </c>
      <c r="W8" s="73" t="s">
        <v>28</v>
      </c>
      <c r="X8" s="73" t="s">
        <v>29</v>
      </c>
      <c r="Y8" s="73" t="s">
        <v>47</v>
      </c>
      <c r="Z8" s="73" t="s">
        <v>39</v>
      </c>
      <c r="AA8" s="73" t="s">
        <v>40</v>
      </c>
      <c r="AB8" s="73" t="s">
        <v>40</v>
      </c>
      <c r="AC8" s="73" t="s">
        <v>41</v>
      </c>
      <c r="AD8" s="73"/>
    </row>
    <row r="9" s="41" customFormat="1" spans="1:30">
      <c r="A9" s="82">
        <v>6</v>
      </c>
      <c r="B9" s="83" t="s">
        <v>136</v>
      </c>
      <c r="C9" s="83" t="s">
        <v>137</v>
      </c>
      <c r="D9" s="84">
        <v>67.2209026128266</v>
      </c>
      <c r="E9" s="84">
        <v>77.1764705882353</v>
      </c>
      <c r="F9" s="84">
        <v>75.7142857142857</v>
      </c>
      <c r="G9" s="85">
        <v>73.6064802801564</v>
      </c>
      <c r="H9" s="52">
        <f>RANK(G9,G:G,0)</f>
        <v>7</v>
      </c>
      <c r="I9" s="83" t="s">
        <v>44</v>
      </c>
      <c r="J9" s="73" t="s">
        <v>28</v>
      </c>
      <c r="K9" s="84">
        <v>74.7642318289786</v>
      </c>
      <c r="L9" s="84">
        <v>84.9247058823529</v>
      </c>
      <c r="M9" s="84">
        <v>102.288571428571</v>
      </c>
      <c r="N9" s="86">
        <v>87.3258363799675</v>
      </c>
      <c r="O9" s="83">
        <f>RANK(N9,N:N,0)</f>
        <v>3</v>
      </c>
      <c r="P9" s="83" t="s">
        <v>28</v>
      </c>
      <c r="Q9" s="73" t="s">
        <v>28</v>
      </c>
      <c r="R9" s="73">
        <v>19</v>
      </c>
      <c r="S9" s="82">
        <v>9</v>
      </c>
      <c r="T9" s="82" t="s">
        <v>44</v>
      </c>
      <c r="U9" s="82" t="s">
        <v>28</v>
      </c>
      <c r="V9" s="73" t="s">
        <v>28</v>
      </c>
      <c r="W9" s="73" t="s">
        <v>28</v>
      </c>
      <c r="X9" s="73" t="s">
        <v>29</v>
      </c>
      <c r="Y9" s="73" t="s">
        <v>59</v>
      </c>
      <c r="Z9" s="73" t="s">
        <v>59</v>
      </c>
      <c r="AA9" s="73" t="s">
        <v>40</v>
      </c>
      <c r="AB9" s="73" t="s">
        <v>40</v>
      </c>
      <c r="AC9" s="73" t="s">
        <v>41</v>
      </c>
      <c r="AD9" s="73"/>
    </row>
    <row r="10" s="41" customFormat="1" spans="1:30">
      <c r="A10" s="82">
        <v>7</v>
      </c>
      <c r="B10" s="83" t="s">
        <v>138</v>
      </c>
      <c r="C10" s="83" t="s">
        <v>139</v>
      </c>
      <c r="D10" s="84">
        <v>78.3847980997625</v>
      </c>
      <c r="E10" s="84">
        <v>79.6176470588235</v>
      </c>
      <c r="F10" s="84">
        <v>71.6666666666667</v>
      </c>
      <c r="G10" s="85">
        <v>76.3697558463871</v>
      </c>
      <c r="H10" s="52">
        <f>RANK(G10,G:G,0)</f>
        <v>6</v>
      </c>
      <c r="I10" s="83" t="s">
        <v>44</v>
      </c>
      <c r="J10" s="73" t="s">
        <v>28</v>
      </c>
      <c r="K10" s="84">
        <v>78.2437586698337</v>
      </c>
      <c r="L10" s="84">
        <v>79.0614705882353</v>
      </c>
      <c r="M10" s="84">
        <v>73.485</v>
      </c>
      <c r="N10" s="86">
        <v>76.9300764193563</v>
      </c>
      <c r="O10" s="83">
        <f>RANK(N10,N:N,0)</f>
        <v>7</v>
      </c>
      <c r="P10" s="83" t="s">
        <v>44</v>
      </c>
      <c r="Q10" s="73" t="s">
        <v>28</v>
      </c>
      <c r="R10" s="73">
        <v>24</v>
      </c>
      <c r="S10" s="82">
        <v>12</v>
      </c>
      <c r="T10" s="82" t="s">
        <v>44</v>
      </c>
      <c r="U10" s="82" t="s">
        <v>28</v>
      </c>
      <c r="V10" s="73" t="s">
        <v>28</v>
      </c>
      <c r="W10" s="73" t="s">
        <v>28</v>
      </c>
      <c r="X10" s="73" t="s">
        <v>29</v>
      </c>
      <c r="Y10" s="73" t="s">
        <v>47</v>
      </c>
      <c r="Z10" s="73" t="s">
        <v>39</v>
      </c>
      <c r="AA10" s="73" t="s">
        <v>40</v>
      </c>
      <c r="AB10" s="73" t="s">
        <v>40</v>
      </c>
      <c r="AC10" s="73" t="s">
        <v>41</v>
      </c>
      <c r="AD10" s="73"/>
    </row>
    <row r="11" s="41" customFormat="1" spans="1:30">
      <c r="A11" s="82">
        <v>8</v>
      </c>
      <c r="B11" s="83" t="s">
        <v>140</v>
      </c>
      <c r="C11" s="83" t="s">
        <v>141</v>
      </c>
      <c r="D11" s="84">
        <v>71.9714964370546</v>
      </c>
      <c r="E11" s="84">
        <v>73.8823529411765</v>
      </c>
      <c r="F11" s="84">
        <v>73.8095238095238</v>
      </c>
      <c r="G11" s="85">
        <v>73.2721807118202</v>
      </c>
      <c r="H11" s="52">
        <f>RANK(G11,G:G,0)</f>
        <v>8</v>
      </c>
      <c r="I11" s="52" t="s">
        <v>44</v>
      </c>
      <c r="J11" s="82" t="s">
        <v>28</v>
      </c>
      <c r="K11" s="84">
        <v>75.4986475059382</v>
      </c>
      <c r="L11" s="84">
        <v>75.5535294117647</v>
      </c>
      <c r="M11" s="84">
        <v>79.2657142857143</v>
      </c>
      <c r="N11" s="85">
        <v>76.7726304011391</v>
      </c>
      <c r="O11" s="52">
        <f>RANK(N11,N:N,0)</f>
        <v>8</v>
      </c>
      <c r="P11" s="52" t="s">
        <v>44</v>
      </c>
      <c r="Q11" s="82" t="s">
        <v>28</v>
      </c>
      <c r="R11" s="82">
        <v>31</v>
      </c>
      <c r="S11" s="82">
        <v>15</v>
      </c>
      <c r="T11" s="82" t="s">
        <v>44</v>
      </c>
      <c r="U11" s="82" t="s">
        <v>28</v>
      </c>
      <c r="V11" s="73" t="s">
        <v>28</v>
      </c>
      <c r="W11" s="73" t="s">
        <v>28</v>
      </c>
      <c r="X11" s="73" t="s">
        <v>29</v>
      </c>
      <c r="Y11" s="73" t="s">
        <v>47</v>
      </c>
      <c r="Z11" s="73" t="s">
        <v>39</v>
      </c>
      <c r="AA11" s="73" t="s">
        <v>40</v>
      </c>
      <c r="AB11" s="73" t="s">
        <v>40</v>
      </c>
      <c r="AC11" s="73" t="s">
        <v>41</v>
      </c>
      <c r="AD11" s="73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zoomScale="55" zoomScaleNormal="55" workbookViewId="0">
      <selection activeCell="U35" sqref="U35"/>
    </sheetView>
  </sheetViews>
  <sheetFormatPr defaultColWidth="9" defaultRowHeight="14.4"/>
  <cols>
    <col min="1" max="1" width="14.3333333333333" customWidth="1"/>
    <col min="2" max="2" width="16.6666666666667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</cols>
  <sheetData>
    <row r="1" ht="20.4" customHeight="1" spans="1:30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85</v>
      </c>
      <c r="W2" s="20"/>
      <c r="X2" s="20"/>
      <c r="Y2" s="20"/>
      <c r="Z2" s="20"/>
      <c r="AA2" s="20"/>
      <c r="AB2" s="71" t="s">
        <v>13</v>
      </c>
      <c r="AC2" s="30" t="s">
        <v>14</v>
      </c>
      <c r="AD2" s="31" t="s">
        <v>15</v>
      </c>
    </row>
    <row r="3" ht="216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72"/>
      <c r="AC3" s="34"/>
      <c r="AD3" s="35"/>
    </row>
    <row r="4" s="41" customFormat="1" spans="1:30">
      <c r="A4" s="11">
        <v>1</v>
      </c>
      <c r="B4" s="64" t="s">
        <v>143</v>
      </c>
      <c r="C4" s="64" t="s">
        <v>144</v>
      </c>
      <c r="D4" s="68">
        <v>100</v>
      </c>
      <c r="E4" s="68">
        <v>96.29</v>
      </c>
      <c r="F4" s="68">
        <v>100</v>
      </c>
      <c r="G4" s="68">
        <v>98.76</v>
      </c>
      <c r="H4" s="66" t="s">
        <v>58</v>
      </c>
      <c r="I4" s="61" t="s">
        <v>28</v>
      </c>
      <c r="J4" s="61" t="s">
        <v>28</v>
      </c>
      <c r="K4" s="65">
        <v>97.74</v>
      </c>
      <c r="L4" s="65">
        <v>94.48</v>
      </c>
      <c r="M4" s="65">
        <v>101.69</v>
      </c>
      <c r="N4" s="65">
        <v>97.97</v>
      </c>
      <c r="O4" s="66" t="s">
        <v>58</v>
      </c>
      <c r="P4" s="61" t="s">
        <v>28</v>
      </c>
      <c r="Q4" s="61" t="s">
        <v>28</v>
      </c>
      <c r="R4" s="67">
        <f t="shared" ref="R4:R13" si="0">H4+O4</f>
        <v>2</v>
      </c>
      <c r="S4" s="66" t="s">
        <v>58</v>
      </c>
      <c r="T4" s="51" t="s">
        <v>28</v>
      </c>
      <c r="U4" s="51" t="s">
        <v>28</v>
      </c>
      <c r="V4" s="51" t="s">
        <v>28</v>
      </c>
      <c r="W4" s="51" t="s">
        <v>28</v>
      </c>
      <c r="X4" s="51" t="s">
        <v>29</v>
      </c>
      <c r="Y4" s="51" t="s">
        <v>30</v>
      </c>
      <c r="Z4" s="51" t="s">
        <v>47</v>
      </c>
      <c r="AA4" s="51" t="s">
        <v>32</v>
      </c>
      <c r="AB4" s="51" t="s">
        <v>33</v>
      </c>
      <c r="AC4" s="73" t="s">
        <v>34</v>
      </c>
      <c r="AD4" s="51"/>
    </row>
    <row r="5" s="41" customFormat="1" spans="1:30">
      <c r="A5" s="11">
        <v>2</v>
      </c>
      <c r="B5" s="16" t="s">
        <v>145</v>
      </c>
      <c r="C5" s="16" t="s">
        <v>146</v>
      </c>
      <c r="D5" s="69">
        <v>98.1</v>
      </c>
      <c r="E5" s="69">
        <v>84.9</v>
      </c>
      <c r="F5" s="69">
        <v>95.09</v>
      </c>
      <c r="G5" s="69">
        <v>92.61</v>
      </c>
      <c r="H5" s="15" t="s">
        <v>63</v>
      </c>
      <c r="I5" s="17" t="s">
        <v>28</v>
      </c>
      <c r="J5" s="17" t="s">
        <v>28</v>
      </c>
      <c r="K5" s="13">
        <v>95.59</v>
      </c>
      <c r="L5" s="13">
        <v>85.06</v>
      </c>
      <c r="M5" s="13">
        <v>98.57</v>
      </c>
      <c r="N5" s="13">
        <v>93.07</v>
      </c>
      <c r="O5" s="15" t="s">
        <v>63</v>
      </c>
      <c r="P5" s="17" t="s">
        <v>28</v>
      </c>
      <c r="Q5" s="17" t="s">
        <v>28</v>
      </c>
      <c r="R5" s="67">
        <f t="shared" si="0"/>
        <v>4</v>
      </c>
      <c r="S5" s="66" t="s">
        <v>63</v>
      </c>
      <c r="T5" s="27" t="s">
        <v>28</v>
      </c>
      <c r="U5" s="27" t="s">
        <v>28</v>
      </c>
      <c r="V5" s="51" t="s">
        <v>28</v>
      </c>
      <c r="W5" s="51" t="s">
        <v>28</v>
      </c>
      <c r="X5" s="51" t="s">
        <v>29</v>
      </c>
      <c r="Y5" s="51" t="s">
        <v>37</v>
      </c>
      <c r="Z5" s="51" t="s">
        <v>47</v>
      </c>
      <c r="AA5" s="51" t="s">
        <v>32</v>
      </c>
      <c r="AB5" s="51" t="s">
        <v>33</v>
      </c>
      <c r="AC5" s="73" t="s">
        <v>34</v>
      </c>
      <c r="AD5" s="51"/>
    </row>
    <row r="6" s="41" customFormat="1" spans="1:30">
      <c r="A6" s="11">
        <v>3</v>
      </c>
      <c r="B6" s="16" t="s">
        <v>147</v>
      </c>
      <c r="C6" s="16" t="s">
        <v>148</v>
      </c>
      <c r="D6" s="69">
        <v>90.76</v>
      </c>
      <c r="E6" s="69">
        <v>86.63</v>
      </c>
      <c r="F6" s="69">
        <v>86.61</v>
      </c>
      <c r="G6" s="69">
        <v>87.88</v>
      </c>
      <c r="H6" s="15" t="s">
        <v>62</v>
      </c>
      <c r="I6" s="17" t="s">
        <v>44</v>
      </c>
      <c r="J6" s="17" t="s">
        <v>28</v>
      </c>
      <c r="K6" s="13">
        <v>90.22</v>
      </c>
      <c r="L6" s="13">
        <v>85.55</v>
      </c>
      <c r="M6" s="13">
        <v>88.8</v>
      </c>
      <c r="N6" s="13">
        <v>88.19</v>
      </c>
      <c r="O6" s="15" t="s">
        <v>149</v>
      </c>
      <c r="P6" s="17" t="s">
        <v>28</v>
      </c>
      <c r="Q6" s="17" t="s">
        <v>28</v>
      </c>
      <c r="R6" s="67">
        <f t="shared" si="0"/>
        <v>7</v>
      </c>
      <c r="S6" s="66" t="s">
        <v>149</v>
      </c>
      <c r="T6" s="27" t="s">
        <v>44</v>
      </c>
      <c r="U6" s="27" t="s">
        <v>28</v>
      </c>
      <c r="V6" s="27" t="s">
        <v>28</v>
      </c>
      <c r="W6" s="27" t="s">
        <v>28</v>
      </c>
      <c r="X6" s="27" t="s">
        <v>29</v>
      </c>
      <c r="Y6" s="27" t="s">
        <v>36</v>
      </c>
      <c r="Z6" s="27" t="s">
        <v>47</v>
      </c>
      <c r="AA6" s="27" t="s">
        <v>32</v>
      </c>
      <c r="AB6" s="27" t="s">
        <v>40</v>
      </c>
      <c r="AC6" s="73" t="s">
        <v>41</v>
      </c>
      <c r="AD6" s="27"/>
    </row>
    <row r="7" s="41" customFormat="1" spans="1:30">
      <c r="A7" s="11">
        <v>4</v>
      </c>
      <c r="B7" s="16" t="s">
        <v>150</v>
      </c>
      <c r="C7" s="16" t="s">
        <v>151</v>
      </c>
      <c r="D7" s="69">
        <v>91.23</v>
      </c>
      <c r="E7" s="69">
        <v>77.23</v>
      </c>
      <c r="F7" s="69">
        <v>93.75</v>
      </c>
      <c r="G7" s="69">
        <v>87.47</v>
      </c>
      <c r="H7" s="15" t="s">
        <v>66</v>
      </c>
      <c r="I7" s="17" t="s">
        <v>44</v>
      </c>
      <c r="J7" s="17" t="s">
        <v>28</v>
      </c>
      <c r="K7" s="13">
        <v>90.07</v>
      </c>
      <c r="L7" s="13">
        <v>78.82</v>
      </c>
      <c r="M7" s="13">
        <v>93.07</v>
      </c>
      <c r="N7" s="13">
        <v>87.32</v>
      </c>
      <c r="O7" s="15" t="s">
        <v>66</v>
      </c>
      <c r="P7" s="14" t="s">
        <v>44</v>
      </c>
      <c r="Q7" s="17" t="s">
        <v>28</v>
      </c>
      <c r="R7" s="67">
        <f t="shared" si="0"/>
        <v>10</v>
      </c>
      <c r="S7" s="66" t="s">
        <v>62</v>
      </c>
      <c r="T7" s="27" t="s">
        <v>44</v>
      </c>
      <c r="U7" s="27" t="s">
        <v>28</v>
      </c>
      <c r="V7" s="27" t="s">
        <v>28</v>
      </c>
      <c r="W7" s="27" t="s">
        <v>28</v>
      </c>
      <c r="X7" s="27" t="s">
        <v>29</v>
      </c>
      <c r="Y7" s="27" t="s">
        <v>59</v>
      </c>
      <c r="Z7" s="27" t="s">
        <v>39</v>
      </c>
      <c r="AA7" s="27" t="s">
        <v>32</v>
      </c>
      <c r="AB7" s="27" t="s">
        <v>40</v>
      </c>
      <c r="AC7" s="73" t="s">
        <v>41</v>
      </c>
      <c r="AD7" s="27"/>
    </row>
    <row r="8" s="41" customFormat="1" spans="1:30">
      <c r="A8" s="11">
        <v>5</v>
      </c>
      <c r="B8" s="16" t="s">
        <v>152</v>
      </c>
      <c r="C8" s="16" t="s">
        <v>153</v>
      </c>
      <c r="D8" s="69">
        <v>86.02</v>
      </c>
      <c r="E8" s="69">
        <v>80.2</v>
      </c>
      <c r="F8" s="69">
        <v>83.48</v>
      </c>
      <c r="G8" s="69">
        <v>83.16</v>
      </c>
      <c r="H8" s="15" t="s">
        <v>154</v>
      </c>
      <c r="I8" s="17" t="s">
        <v>44</v>
      </c>
      <c r="J8" s="17" t="s">
        <v>28</v>
      </c>
      <c r="K8" s="13">
        <v>86.5</v>
      </c>
      <c r="L8" s="13">
        <v>83.63</v>
      </c>
      <c r="M8" s="13">
        <v>92.64</v>
      </c>
      <c r="N8" s="13">
        <v>87.59</v>
      </c>
      <c r="O8" s="15" t="s">
        <v>62</v>
      </c>
      <c r="P8" s="14" t="s">
        <v>44</v>
      </c>
      <c r="Q8" s="17" t="s">
        <v>28</v>
      </c>
      <c r="R8" s="67">
        <f t="shared" si="0"/>
        <v>11</v>
      </c>
      <c r="S8" s="66" t="s">
        <v>66</v>
      </c>
      <c r="T8" s="27" t="s">
        <v>44</v>
      </c>
      <c r="U8" s="27" t="s">
        <v>28</v>
      </c>
      <c r="V8" s="27" t="s">
        <v>28</v>
      </c>
      <c r="W8" s="27" t="s">
        <v>28</v>
      </c>
      <c r="X8" s="27" t="s">
        <v>29</v>
      </c>
      <c r="Y8" s="27" t="s">
        <v>36</v>
      </c>
      <c r="Z8" s="27" t="s">
        <v>47</v>
      </c>
      <c r="AA8" s="27" t="s">
        <v>32</v>
      </c>
      <c r="AB8" s="27" t="s">
        <v>40</v>
      </c>
      <c r="AC8" s="73" t="s">
        <v>41</v>
      </c>
      <c r="AD8" s="27"/>
    </row>
    <row r="9" s="41" customFormat="1" spans="1:30">
      <c r="A9" s="11">
        <v>6</v>
      </c>
      <c r="B9" s="16" t="s">
        <v>155</v>
      </c>
      <c r="C9" s="16" t="s">
        <v>105</v>
      </c>
      <c r="D9" s="69">
        <v>85.78</v>
      </c>
      <c r="E9" s="69">
        <v>86.39</v>
      </c>
      <c r="F9" s="69">
        <v>80.8</v>
      </c>
      <c r="G9" s="69">
        <v>84.19</v>
      </c>
      <c r="H9" s="15" t="s">
        <v>69</v>
      </c>
      <c r="I9" s="17" t="s">
        <v>44</v>
      </c>
      <c r="J9" s="17" t="s">
        <v>28</v>
      </c>
      <c r="K9" s="13">
        <v>84.9</v>
      </c>
      <c r="L9" s="13">
        <v>84.44</v>
      </c>
      <c r="M9" s="13">
        <v>83.4</v>
      </c>
      <c r="N9" s="13">
        <v>84.25</v>
      </c>
      <c r="O9" s="15" t="s">
        <v>154</v>
      </c>
      <c r="P9" s="14" t="s">
        <v>44</v>
      </c>
      <c r="Q9" s="17" t="s">
        <v>28</v>
      </c>
      <c r="R9" s="67">
        <f t="shared" si="0"/>
        <v>13</v>
      </c>
      <c r="S9" s="66" t="s">
        <v>154</v>
      </c>
      <c r="T9" s="27" t="s">
        <v>44</v>
      </c>
      <c r="U9" s="27" t="s">
        <v>28</v>
      </c>
      <c r="V9" s="27" t="s">
        <v>28</v>
      </c>
      <c r="W9" s="27" t="s">
        <v>28</v>
      </c>
      <c r="X9" s="27" t="s">
        <v>29</v>
      </c>
      <c r="Y9" s="27" t="s">
        <v>37</v>
      </c>
      <c r="Z9" s="27" t="s">
        <v>39</v>
      </c>
      <c r="AA9" s="27" t="s">
        <v>32</v>
      </c>
      <c r="AB9" s="27" t="s">
        <v>40</v>
      </c>
      <c r="AC9" s="73" t="s">
        <v>41</v>
      </c>
      <c r="AD9" s="27"/>
    </row>
    <row r="10" s="41" customFormat="1" spans="1:30">
      <c r="A10" s="11">
        <v>7</v>
      </c>
      <c r="B10" s="16" t="s">
        <v>156</v>
      </c>
      <c r="C10" s="16" t="s">
        <v>157</v>
      </c>
      <c r="D10" s="69">
        <v>88.39</v>
      </c>
      <c r="E10" s="69">
        <v>76.73</v>
      </c>
      <c r="F10" s="69">
        <v>83.48</v>
      </c>
      <c r="G10" s="69">
        <v>82.73</v>
      </c>
      <c r="H10" s="15" t="s">
        <v>73</v>
      </c>
      <c r="I10" s="17" t="s">
        <v>44</v>
      </c>
      <c r="J10" s="17" t="s">
        <v>28</v>
      </c>
      <c r="K10" s="13">
        <v>89.02</v>
      </c>
      <c r="L10" s="13">
        <v>79.29</v>
      </c>
      <c r="M10" s="13">
        <v>87.4</v>
      </c>
      <c r="N10" s="13">
        <v>85.24</v>
      </c>
      <c r="O10" s="15" t="s">
        <v>69</v>
      </c>
      <c r="P10" s="14" t="s">
        <v>44</v>
      </c>
      <c r="Q10" s="17" t="s">
        <v>28</v>
      </c>
      <c r="R10" s="67">
        <f t="shared" si="0"/>
        <v>14</v>
      </c>
      <c r="S10" s="66" t="s">
        <v>73</v>
      </c>
      <c r="T10" s="27" t="s">
        <v>44</v>
      </c>
      <c r="U10" s="27" t="s">
        <v>28</v>
      </c>
      <c r="V10" s="27" t="s">
        <v>28</v>
      </c>
      <c r="W10" s="27" t="s">
        <v>28</v>
      </c>
      <c r="X10" s="27" t="s">
        <v>29</v>
      </c>
      <c r="Y10" s="27" t="s">
        <v>37</v>
      </c>
      <c r="Z10" s="27" t="s">
        <v>47</v>
      </c>
      <c r="AA10" s="27" t="s">
        <v>32</v>
      </c>
      <c r="AB10" s="27" t="s">
        <v>40</v>
      </c>
      <c r="AC10" s="73" t="s">
        <v>41</v>
      </c>
      <c r="AD10" s="27"/>
    </row>
    <row r="11" s="41" customFormat="1" spans="1:30">
      <c r="A11" s="11">
        <v>8</v>
      </c>
      <c r="B11" s="16" t="s">
        <v>158</v>
      </c>
      <c r="C11" s="16" t="s">
        <v>159</v>
      </c>
      <c r="D11" s="69">
        <v>84.83</v>
      </c>
      <c r="E11" s="69">
        <v>90.35</v>
      </c>
      <c r="F11" s="69">
        <v>72.99</v>
      </c>
      <c r="G11" s="69">
        <v>82.4</v>
      </c>
      <c r="H11" s="15" t="s">
        <v>72</v>
      </c>
      <c r="I11" s="17" t="s">
        <v>44</v>
      </c>
      <c r="J11" s="17" t="s">
        <v>28</v>
      </c>
      <c r="K11" s="13">
        <v>83.64</v>
      </c>
      <c r="L11" s="13">
        <v>85.84</v>
      </c>
      <c r="M11" s="13">
        <v>75.56</v>
      </c>
      <c r="N11" s="13">
        <v>81.68</v>
      </c>
      <c r="O11" s="15" t="s">
        <v>72</v>
      </c>
      <c r="P11" s="14" t="s">
        <v>44</v>
      </c>
      <c r="Q11" s="17" t="s">
        <v>28</v>
      </c>
      <c r="R11" s="67">
        <f t="shared" si="0"/>
        <v>18</v>
      </c>
      <c r="S11" s="66" t="s">
        <v>72</v>
      </c>
      <c r="T11" s="27" t="s">
        <v>44</v>
      </c>
      <c r="U11" s="27" t="s">
        <v>28</v>
      </c>
      <c r="V11" s="27" t="s">
        <v>28</v>
      </c>
      <c r="W11" s="27" t="s">
        <v>28</v>
      </c>
      <c r="X11" s="27" t="s">
        <v>29</v>
      </c>
      <c r="Y11" s="27" t="s">
        <v>47</v>
      </c>
      <c r="Z11" s="27" t="s">
        <v>39</v>
      </c>
      <c r="AA11" s="27" t="s">
        <v>32</v>
      </c>
      <c r="AB11" s="27" t="s">
        <v>40</v>
      </c>
      <c r="AC11" s="73" t="s">
        <v>41</v>
      </c>
      <c r="AD11" s="27"/>
    </row>
    <row r="12" s="41" customFormat="1" spans="1:30">
      <c r="A12" s="11">
        <v>9</v>
      </c>
      <c r="B12" s="16" t="s">
        <v>160</v>
      </c>
      <c r="C12" s="16" t="s">
        <v>161</v>
      </c>
      <c r="D12" s="69">
        <v>81.04</v>
      </c>
      <c r="E12" s="69">
        <v>75.74</v>
      </c>
      <c r="F12" s="69">
        <v>79.69</v>
      </c>
      <c r="G12" s="69">
        <v>78.79</v>
      </c>
      <c r="H12" s="15" t="s">
        <v>75</v>
      </c>
      <c r="I12" s="17" t="s">
        <v>44</v>
      </c>
      <c r="J12" s="17" t="s">
        <v>28</v>
      </c>
      <c r="K12" s="13">
        <v>81.23</v>
      </c>
      <c r="L12" s="13">
        <v>76.94</v>
      </c>
      <c r="M12" s="13">
        <v>80.35</v>
      </c>
      <c r="N12" s="13">
        <v>79.51</v>
      </c>
      <c r="O12" s="15" t="s">
        <v>162</v>
      </c>
      <c r="P12" s="14" t="s">
        <v>44</v>
      </c>
      <c r="Q12" s="17" t="s">
        <v>28</v>
      </c>
      <c r="R12" s="67">
        <f t="shared" si="0"/>
        <v>21</v>
      </c>
      <c r="S12" s="66" t="s">
        <v>75</v>
      </c>
      <c r="T12" s="27" t="s">
        <v>44</v>
      </c>
      <c r="U12" s="27" t="s">
        <v>28</v>
      </c>
      <c r="V12" s="27" t="s">
        <v>28</v>
      </c>
      <c r="W12" s="27" t="s">
        <v>28</v>
      </c>
      <c r="X12" s="27" t="s">
        <v>29</v>
      </c>
      <c r="Y12" s="27" t="s">
        <v>36</v>
      </c>
      <c r="Z12" s="27" t="s">
        <v>39</v>
      </c>
      <c r="AA12" s="27" t="s">
        <v>32</v>
      </c>
      <c r="AB12" s="27" t="s">
        <v>40</v>
      </c>
      <c r="AC12" s="73" t="s">
        <v>41</v>
      </c>
      <c r="AD12" s="27"/>
    </row>
    <row r="13" s="41" customFormat="1" spans="1:30">
      <c r="A13" s="11">
        <v>10</v>
      </c>
      <c r="B13" s="25">
        <v>20219130108</v>
      </c>
      <c r="C13" s="17" t="s">
        <v>163</v>
      </c>
      <c r="D13" s="69">
        <v>76.78</v>
      </c>
      <c r="E13" s="69">
        <v>76.73</v>
      </c>
      <c r="F13" s="69">
        <v>81.03</v>
      </c>
      <c r="G13" s="69">
        <v>78.3</v>
      </c>
      <c r="H13" s="15" t="s">
        <v>162</v>
      </c>
      <c r="I13" s="17" t="s">
        <v>44</v>
      </c>
      <c r="J13" s="17" t="s">
        <v>28</v>
      </c>
      <c r="K13" s="13">
        <v>77.86</v>
      </c>
      <c r="L13" s="70">
        <v>76.8962</v>
      </c>
      <c r="M13" s="70">
        <v>80.6111</v>
      </c>
      <c r="N13" s="25">
        <v>78.5</v>
      </c>
      <c r="O13" s="15" t="s">
        <v>76</v>
      </c>
      <c r="P13" s="14" t="s">
        <v>44</v>
      </c>
      <c r="Q13" s="17" t="s">
        <v>28</v>
      </c>
      <c r="R13" s="67">
        <f t="shared" si="0"/>
        <v>23</v>
      </c>
      <c r="S13" s="66" t="s">
        <v>162</v>
      </c>
      <c r="T13" s="27" t="s">
        <v>44</v>
      </c>
      <c r="U13" s="27" t="s">
        <v>28</v>
      </c>
      <c r="V13" s="27" t="s">
        <v>28</v>
      </c>
      <c r="W13" s="27" t="s">
        <v>28</v>
      </c>
      <c r="X13" s="27" t="s">
        <v>29</v>
      </c>
      <c r="Y13" s="27" t="s">
        <v>47</v>
      </c>
      <c r="Z13" s="12" t="s">
        <v>39</v>
      </c>
      <c r="AA13" s="12" t="s">
        <v>32</v>
      </c>
      <c r="AB13" s="12" t="s">
        <v>40</v>
      </c>
      <c r="AC13" s="73" t="s">
        <v>41</v>
      </c>
      <c r="AD13" s="27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zoomScale="59" zoomScaleNormal="59" topLeftCell="C1" workbookViewId="0">
      <selection activeCell="O11" sqref="O11"/>
    </sheetView>
  </sheetViews>
  <sheetFormatPr defaultColWidth="9" defaultRowHeight="14.4"/>
  <cols>
    <col min="1" max="1" width="14.3333333333333" customWidth="1"/>
    <col min="2" max="2" width="17.9351851851852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9" max="29" width="10.3611111111111" customWidth="1"/>
  </cols>
  <sheetData>
    <row r="1" ht="20.4" customHeight="1" spans="1:30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165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216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166</v>
      </c>
      <c r="AA3" s="23" t="s">
        <v>26</v>
      </c>
      <c r="AB3" s="33"/>
      <c r="AC3" s="34"/>
      <c r="AD3" s="35"/>
    </row>
    <row r="4" s="41" customFormat="1" spans="1:30">
      <c r="A4" s="11">
        <v>1</v>
      </c>
      <c r="B4" s="64" t="s">
        <v>167</v>
      </c>
      <c r="C4" s="64" t="s">
        <v>168</v>
      </c>
      <c r="D4" s="65">
        <v>99.24</v>
      </c>
      <c r="E4" s="65">
        <v>91.87</v>
      </c>
      <c r="F4" s="65">
        <v>98.29</v>
      </c>
      <c r="G4" s="65">
        <v>96.44</v>
      </c>
      <c r="H4" s="66" t="s">
        <v>58</v>
      </c>
      <c r="I4" s="61" t="s">
        <v>28</v>
      </c>
      <c r="J4" s="61" t="s">
        <v>28</v>
      </c>
      <c r="K4" s="65">
        <v>98.98</v>
      </c>
      <c r="L4" s="65">
        <v>83.12</v>
      </c>
      <c r="M4" s="65">
        <v>102.81</v>
      </c>
      <c r="N4" s="65">
        <v>94.97</v>
      </c>
      <c r="O4" s="66" t="s">
        <v>58</v>
      </c>
      <c r="P4" s="61" t="s">
        <v>28</v>
      </c>
      <c r="Q4" s="61" t="s">
        <v>28</v>
      </c>
      <c r="R4" s="67">
        <f>H4+O4</f>
        <v>2</v>
      </c>
      <c r="S4" s="66" t="s">
        <v>58</v>
      </c>
      <c r="T4" s="51" t="s">
        <v>28</v>
      </c>
      <c r="U4" s="51" t="s">
        <v>28</v>
      </c>
      <c r="V4" s="51" t="s">
        <v>28</v>
      </c>
      <c r="W4" s="51" t="s">
        <v>28</v>
      </c>
      <c r="X4" s="51" t="s">
        <v>29</v>
      </c>
      <c r="Y4" s="51" t="s">
        <v>36</v>
      </c>
      <c r="Z4" s="51" t="s">
        <v>31</v>
      </c>
      <c r="AA4" s="51" t="s">
        <v>32</v>
      </c>
      <c r="AB4" s="51" t="s">
        <v>33</v>
      </c>
      <c r="AC4" s="51" t="s">
        <v>34</v>
      </c>
      <c r="AD4" s="51"/>
    </row>
    <row r="5" s="41" customFormat="1" spans="1:30">
      <c r="A5" s="11">
        <v>2</v>
      </c>
      <c r="B5" s="16" t="s">
        <v>169</v>
      </c>
      <c r="C5" s="16" t="s">
        <v>170</v>
      </c>
      <c r="D5" s="13">
        <v>100</v>
      </c>
      <c r="E5" s="13">
        <v>100</v>
      </c>
      <c r="F5" s="13">
        <v>88.05</v>
      </c>
      <c r="G5" s="13">
        <v>95.68</v>
      </c>
      <c r="H5" s="15" t="s">
        <v>63</v>
      </c>
      <c r="I5" s="17" t="s">
        <v>28</v>
      </c>
      <c r="J5" s="17" t="s">
        <v>28</v>
      </c>
      <c r="K5" s="13">
        <v>96.56</v>
      </c>
      <c r="L5" s="13">
        <v>87.63</v>
      </c>
      <c r="M5" s="13">
        <v>94.3</v>
      </c>
      <c r="N5" s="13">
        <v>92.83</v>
      </c>
      <c r="O5" s="15" t="s">
        <v>63</v>
      </c>
      <c r="P5" s="17" t="s">
        <v>28</v>
      </c>
      <c r="Q5" s="17" t="s">
        <v>28</v>
      </c>
      <c r="R5" s="67">
        <f t="shared" ref="R5:R12" si="0">H5+O5</f>
        <v>4</v>
      </c>
      <c r="S5" s="15" t="s">
        <v>63</v>
      </c>
      <c r="T5" s="27" t="s">
        <v>28</v>
      </c>
      <c r="U5" s="27" t="s">
        <v>28</v>
      </c>
      <c r="V5" s="51" t="s">
        <v>28</v>
      </c>
      <c r="W5" s="51" t="s">
        <v>28</v>
      </c>
      <c r="X5" s="51" t="s">
        <v>29</v>
      </c>
      <c r="Y5" s="51" t="s">
        <v>36</v>
      </c>
      <c r="Z5" s="51" t="s">
        <v>37</v>
      </c>
      <c r="AA5" s="51" t="s">
        <v>32</v>
      </c>
      <c r="AB5" s="51" t="s">
        <v>33</v>
      </c>
      <c r="AC5" s="51" t="s">
        <v>34</v>
      </c>
      <c r="AD5" s="51"/>
    </row>
    <row r="6" s="41" customFormat="1" spans="1:30">
      <c r="A6" s="11">
        <v>3</v>
      </c>
      <c r="B6" s="16" t="s">
        <v>171</v>
      </c>
      <c r="C6" s="16" t="s">
        <v>172</v>
      </c>
      <c r="D6" s="13">
        <v>94.92</v>
      </c>
      <c r="E6" s="13">
        <v>86.22</v>
      </c>
      <c r="F6" s="13">
        <v>100</v>
      </c>
      <c r="G6" s="13">
        <v>93.86</v>
      </c>
      <c r="H6" s="15" t="s">
        <v>149</v>
      </c>
      <c r="I6" s="17" t="s">
        <v>44</v>
      </c>
      <c r="J6" s="17" t="s">
        <v>28</v>
      </c>
      <c r="K6" s="13">
        <v>91.99</v>
      </c>
      <c r="L6" s="13">
        <v>76.55</v>
      </c>
      <c r="M6" s="13">
        <v>104.04</v>
      </c>
      <c r="N6" s="13">
        <v>90.86</v>
      </c>
      <c r="O6" s="15" t="s">
        <v>149</v>
      </c>
      <c r="P6" s="14" t="s">
        <v>44</v>
      </c>
      <c r="Q6" s="17" t="s">
        <v>28</v>
      </c>
      <c r="R6" s="67">
        <f t="shared" si="0"/>
        <v>6</v>
      </c>
      <c r="S6" s="15" t="s">
        <v>149</v>
      </c>
      <c r="T6" s="27" t="s">
        <v>44</v>
      </c>
      <c r="U6" s="27" t="s">
        <v>28</v>
      </c>
      <c r="V6" s="51" t="s">
        <v>28</v>
      </c>
      <c r="W6" s="51" t="s">
        <v>28</v>
      </c>
      <c r="X6" s="27" t="s">
        <v>29</v>
      </c>
      <c r="Y6" s="27" t="s">
        <v>36</v>
      </c>
      <c r="Z6" s="27" t="s">
        <v>173</v>
      </c>
      <c r="AA6" s="27" t="s">
        <v>32</v>
      </c>
      <c r="AB6" s="27" t="s">
        <v>40</v>
      </c>
      <c r="AC6" s="51" t="s">
        <v>41</v>
      </c>
      <c r="AD6" s="27"/>
    </row>
    <row r="7" s="41" customFormat="1" spans="1:30">
      <c r="A7" s="11">
        <v>4</v>
      </c>
      <c r="B7" s="16" t="s">
        <v>174</v>
      </c>
      <c r="C7" s="16" t="s">
        <v>175</v>
      </c>
      <c r="D7" s="13">
        <v>94.67</v>
      </c>
      <c r="E7" s="13">
        <v>85.96</v>
      </c>
      <c r="F7" s="13">
        <v>91.95</v>
      </c>
      <c r="G7" s="13">
        <v>90.79</v>
      </c>
      <c r="H7" s="15" t="s">
        <v>62</v>
      </c>
      <c r="I7" s="17" t="s">
        <v>44</v>
      </c>
      <c r="J7" s="17" t="s">
        <v>28</v>
      </c>
      <c r="K7" s="13">
        <v>94.06</v>
      </c>
      <c r="L7" s="13">
        <v>76.12</v>
      </c>
      <c r="M7" s="13">
        <v>94.12</v>
      </c>
      <c r="N7" s="13">
        <v>88.1</v>
      </c>
      <c r="O7" s="15" t="s">
        <v>62</v>
      </c>
      <c r="P7" s="14" t="s">
        <v>44</v>
      </c>
      <c r="Q7" s="17" t="s">
        <v>28</v>
      </c>
      <c r="R7" s="67">
        <f t="shared" si="0"/>
        <v>8</v>
      </c>
      <c r="S7" s="15" t="s">
        <v>62</v>
      </c>
      <c r="T7" s="27" t="s">
        <v>44</v>
      </c>
      <c r="U7" s="27" t="s">
        <v>28</v>
      </c>
      <c r="V7" s="51" t="s">
        <v>28</v>
      </c>
      <c r="W7" s="51" t="s">
        <v>28</v>
      </c>
      <c r="X7" s="27" t="s">
        <v>29</v>
      </c>
      <c r="Y7" s="27" t="s">
        <v>36</v>
      </c>
      <c r="Z7" s="27" t="s">
        <v>39</v>
      </c>
      <c r="AA7" s="27" t="s">
        <v>32</v>
      </c>
      <c r="AB7" s="27" t="s">
        <v>40</v>
      </c>
      <c r="AC7" s="51" t="s">
        <v>41</v>
      </c>
      <c r="AD7" s="27"/>
    </row>
    <row r="8" s="41" customFormat="1" spans="1:30">
      <c r="A8" s="11">
        <v>5</v>
      </c>
      <c r="B8" s="16" t="s">
        <v>176</v>
      </c>
      <c r="C8" s="16" t="s">
        <v>177</v>
      </c>
      <c r="D8" s="13">
        <v>79.38</v>
      </c>
      <c r="E8" s="13">
        <v>91.01</v>
      </c>
      <c r="F8" s="13">
        <v>95.78</v>
      </c>
      <c r="G8" s="13">
        <v>89.18</v>
      </c>
      <c r="H8" s="15" t="s">
        <v>66</v>
      </c>
      <c r="I8" s="17" t="s">
        <v>44</v>
      </c>
      <c r="J8" s="17" t="s">
        <v>28</v>
      </c>
      <c r="K8" s="13">
        <v>80.28</v>
      </c>
      <c r="L8" s="13">
        <v>79.1</v>
      </c>
      <c r="M8" s="13">
        <v>94.52</v>
      </c>
      <c r="N8" s="13">
        <v>84.64</v>
      </c>
      <c r="O8" s="15" t="s">
        <v>66</v>
      </c>
      <c r="P8" s="14" t="s">
        <v>44</v>
      </c>
      <c r="Q8" s="17" t="s">
        <v>28</v>
      </c>
      <c r="R8" s="67">
        <f t="shared" si="0"/>
        <v>10</v>
      </c>
      <c r="S8" s="15" t="s">
        <v>66</v>
      </c>
      <c r="T8" s="27" t="s">
        <v>44</v>
      </c>
      <c r="U8" s="27" t="s">
        <v>28</v>
      </c>
      <c r="V8" s="51" t="s">
        <v>28</v>
      </c>
      <c r="W8" s="51" t="s">
        <v>28</v>
      </c>
      <c r="X8" s="27" t="s">
        <v>29</v>
      </c>
      <c r="Y8" s="27" t="s">
        <v>47</v>
      </c>
      <c r="Z8" s="27" t="s">
        <v>39</v>
      </c>
      <c r="AA8" s="27" t="s">
        <v>32</v>
      </c>
      <c r="AB8" s="27" t="s">
        <v>40</v>
      </c>
      <c r="AC8" s="51" t="s">
        <v>41</v>
      </c>
      <c r="AD8" s="27"/>
    </row>
    <row r="9" s="41" customFormat="1" spans="1:30">
      <c r="A9" s="11">
        <v>6</v>
      </c>
      <c r="B9" s="16" t="s">
        <v>178</v>
      </c>
      <c r="C9" s="16" t="s">
        <v>179</v>
      </c>
      <c r="D9" s="13">
        <v>93.15</v>
      </c>
      <c r="E9" s="13">
        <v>81.77</v>
      </c>
      <c r="F9" s="13">
        <v>89.27</v>
      </c>
      <c r="G9" s="13">
        <v>87.96</v>
      </c>
      <c r="H9" s="15" t="s">
        <v>69</v>
      </c>
      <c r="I9" s="17" t="s">
        <v>44</v>
      </c>
      <c r="J9" s="17" t="s">
        <v>28</v>
      </c>
      <c r="K9" s="13">
        <v>91.4</v>
      </c>
      <c r="L9" s="13">
        <v>72.29</v>
      </c>
      <c r="M9" s="13">
        <v>87.04</v>
      </c>
      <c r="N9" s="13">
        <v>83.58</v>
      </c>
      <c r="O9" s="15" t="s">
        <v>69</v>
      </c>
      <c r="P9" s="14" t="s">
        <v>44</v>
      </c>
      <c r="Q9" s="17" t="s">
        <v>28</v>
      </c>
      <c r="R9" s="67">
        <f t="shared" si="0"/>
        <v>12</v>
      </c>
      <c r="S9" s="15" t="s">
        <v>69</v>
      </c>
      <c r="T9" s="27" t="s">
        <v>44</v>
      </c>
      <c r="U9" s="27" t="s">
        <v>28</v>
      </c>
      <c r="V9" s="51" t="s">
        <v>28</v>
      </c>
      <c r="W9" s="51" t="s">
        <v>28</v>
      </c>
      <c r="X9" s="27" t="s">
        <v>29</v>
      </c>
      <c r="Y9" s="27" t="s">
        <v>37</v>
      </c>
      <c r="Z9" s="27" t="s">
        <v>39</v>
      </c>
      <c r="AA9" s="27" t="s">
        <v>32</v>
      </c>
      <c r="AB9" s="27" t="s">
        <v>40</v>
      </c>
      <c r="AC9" s="51" t="s">
        <v>41</v>
      </c>
      <c r="AD9" s="27"/>
    </row>
    <row r="10" s="41" customFormat="1" spans="1:30">
      <c r="A10" s="11">
        <v>7</v>
      </c>
      <c r="B10" s="16" t="s">
        <v>180</v>
      </c>
      <c r="C10" s="16" t="s">
        <v>181</v>
      </c>
      <c r="D10" s="13">
        <v>75.89</v>
      </c>
      <c r="E10" s="13">
        <v>75.86</v>
      </c>
      <c r="F10" s="13">
        <v>98.05</v>
      </c>
      <c r="G10" s="13">
        <v>83.88</v>
      </c>
      <c r="H10" s="15" t="s">
        <v>154</v>
      </c>
      <c r="I10" s="17" t="s">
        <v>44</v>
      </c>
      <c r="J10" s="17" t="s">
        <v>28</v>
      </c>
      <c r="K10" s="13">
        <v>79.4</v>
      </c>
      <c r="L10" s="13">
        <v>72.37</v>
      </c>
      <c r="M10" s="13">
        <v>93.41</v>
      </c>
      <c r="N10" s="13">
        <v>81.73</v>
      </c>
      <c r="O10" s="15" t="s">
        <v>154</v>
      </c>
      <c r="P10" s="14" t="s">
        <v>44</v>
      </c>
      <c r="Q10" s="17" t="s">
        <v>28</v>
      </c>
      <c r="R10" s="67">
        <f t="shared" si="0"/>
        <v>14</v>
      </c>
      <c r="S10" s="15" t="s">
        <v>154</v>
      </c>
      <c r="T10" s="27" t="s">
        <v>44</v>
      </c>
      <c r="U10" s="27" t="s">
        <v>28</v>
      </c>
      <c r="V10" s="51" t="s">
        <v>28</v>
      </c>
      <c r="W10" s="51" t="s">
        <v>28</v>
      </c>
      <c r="X10" s="27" t="s">
        <v>29</v>
      </c>
      <c r="Y10" s="27" t="s">
        <v>36</v>
      </c>
      <c r="Z10" s="27" t="s">
        <v>37</v>
      </c>
      <c r="AA10" s="27" t="s">
        <v>32</v>
      </c>
      <c r="AB10" s="27" t="s">
        <v>40</v>
      </c>
      <c r="AC10" s="51" t="s">
        <v>41</v>
      </c>
      <c r="AD10" s="27"/>
    </row>
    <row r="11" s="41" customFormat="1" spans="1:30">
      <c r="A11" s="11">
        <v>8</v>
      </c>
      <c r="B11" s="16" t="s">
        <v>182</v>
      </c>
      <c r="C11" s="16" t="s">
        <v>183</v>
      </c>
      <c r="D11" s="13">
        <v>81.47</v>
      </c>
      <c r="E11" s="13">
        <v>75.12</v>
      </c>
      <c r="F11" s="13">
        <v>86.83</v>
      </c>
      <c r="G11" s="13">
        <v>81.29</v>
      </c>
      <c r="H11" s="15" t="s">
        <v>72</v>
      </c>
      <c r="I11" s="17" t="s">
        <v>44</v>
      </c>
      <c r="J11" s="17" t="s">
        <v>28</v>
      </c>
      <c r="K11" s="13">
        <v>83.98</v>
      </c>
      <c r="L11" s="13">
        <v>70.07</v>
      </c>
      <c r="M11" s="13">
        <v>85.7</v>
      </c>
      <c r="N11" s="13">
        <v>79.92</v>
      </c>
      <c r="O11" s="15" t="s">
        <v>72</v>
      </c>
      <c r="P11" s="14" t="s">
        <v>44</v>
      </c>
      <c r="Q11" s="17" t="s">
        <v>28</v>
      </c>
      <c r="R11" s="67">
        <f t="shared" si="0"/>
        <v>18</v>
      </c>
      <c r="S11" s="15" t="s">
        <v>72</v>
      </c>
      <c r="T11" s="27" t="s">
        <v>44</v>
      </c>
      <c r="U11" s="27" t="s">
        <v>28</v>
      </c>
      <c r="V11" s="51" t="s">
        <v>28</v>
      </c>
      <c r="W11" s="51" t="s">
        <v>28</v>
      </c>
      <c r="X11" s="27" t="s">
        <v>29</v>
      </c>
      <c r="Y11" s="27" t="s">
        <v>47</v>
      </c>
      <c r="Z11" s="27" t="s">
        <v>39</v>
      </c>
      <c r="AA11" s="27" t="s">
        <v>32</v>
      </c>
      <c r="AB11" s="27" t="s">
        <v>40</v>
      </c>
      <c r="AC11" s="51" t="s">
        <v>41</v>
      </c>
      <c r="AD11" s="27"/>
    </row>
    <row r="12" spans="1:2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zoomScale="55" zoomScaleNormal="55" workbookViewId="0">
      <selection activeCell="AA24" sqref="AA24"/>
    </sheetView>
  </sheetViews>
  <sheetFormatPr defaultColWidth="9" defaultRowHeight="14.4"/>
  <cols>
    <col min="1" max="1" width="14.3333333333333" customWidth="1"/>
    <col min="2" max="2" width="16.037037037037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8" max="28" width="10.7962962962963" customWidth="1"/>
  </cols>
  <sheetData>
    <row r="1" ht="20.4" customHeight="1" spans="1:30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85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216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s="41" customFormat="1" spans="1:30">
      <c r="A4" s="52">
        <v>1</v>
      </c>
      <c r="B4" s="51">
        <v>20219129101</v>
      </c>
      <c r="C4" s="53" t="s">
        <v>185</v>
      </c>
      <c r="D4" s="54">
        <v>98.25</v>
      </c>
      <c r="E4" s="55">
        <v>93.88</v>
      </c>
      <c r="F4" s="53">
        <v>99.75</v>
      </c>
      <c r="G4" s="53">
        <v>97.34</v>
      </c>
      <c r="H4" s="56">
        <v>2</v>
      </c>
      <c r="I4" s="61" t="s">
        <v>28</v>
      </c>
      <c r="J4" s="61" t="s">
        <v>28</v>
      </c>
      <c r="K4" s="62">
        <v>94.01</v>
      </c>
      <c r="L4" s="62">
        <v>88.85</v>
      </c>
      <c r="M4" s="62">
        <v>102.77</v>
      </c>
      <c r="N4" s="62">
        <v>95.21</v>
      </c>
      <c r="O4" s="56">
        <v>1</v>
      </c>
      <c r="P4" s="62" t="s">
        <v>28</v>
      </c>
      <c r="Q4" s="62" t="s">
        <v>28</v>
      </c>
      <c r="R4" s="63">
        <f t="shared" ref="R4:R15" si="0">H4+O4</f>
        <v>3</v>
      </c>
      <c r="S4" s="56">
        <v>1</v>
      </c>
      <c r="T4" s="51" t="s">
        <v>28</v>
      </c>
      <c r="U4" s="51" t="s">
        <v>28</v>
      </c>
      <c r="V4" s="51" t="s">
        <v>186</v>
      </c>
      <c r="W4" s="51" t="s">
        <v>28</v>
      </c>
      <c r="X4" s="51" t="s">
        <v>187</v>
      </c>
      <c r="Y4" s="51" t="s">
        <v>37</v>
      </c>
      <c r="Z4" s="51" t="s">
        <v>39</v>
      </c>
      <c r="AA4" s="51" t="s">
        <v>32</v>
      </c>
      <c r="AB4" s="51" t="s">
        <v>40</v>
      </c>
      <c r="AC4" s="51" t="s">
        <v>41</v>
      </c>
      <c r="AD4" s="51"/>
    </row>
    <row r="5" s="41" customFormat="1" spans="1:30">
      <c r="A5" s="52">
        <v>2</v>
      </c>
      <c r="B5" s="27">
        <v>20219129126</v>
      </c>
      <c r="C5" s="57" t="s">
        <v>188</v>
      </c>
      <c r="D5" s="58">
        <v>92</v>
      </c>
      <c r="E5" s="59">
        <v>100</v>
      </c>
      <c r="F5" s="57">
        <v>99.24</v>
      </c>
      <c r="G5" s="57">
        <v>97.28</v>
      </c>
      <c r="H5" s="60">
        <v>3</v>
      </c>
      <c r="I5" s="17" t="s">
        <v>28</v>
      </c>
      <c r="J5" s="17" t="s">
        <v>28</v>
      </c>
      <c r="K5" s="14">
        <v>89.59</v>
      </c>
      <c r="L5" s="14">
        <v>93.34</v>
      </c>
      <c r="M5" s="14">
        <v>101.61</v>
      </c>
      <c r="N5" s="14">
        <v>94.84</v>
      </c>
      <c r="O5" s="60">
        <v>2</v>
      </c>
      <c r="P5" s="14" t="s">
        <v>28</v>
      </c>
      <c r="Q5" s="14" t="s">
        <v>28</v>
      </c>
      <c r="R5" s="63">
        <f t="shared" si="0"/>
        <v>5</v>
      </c>
      <c r="S5" s="60">
        <v>2</v>
      </c>
      <c r="T5" s="27" t="s">
        <v>28</v>
      </c>
      <c r="U5" s="27" t="s">
        <v>28</v>
      </c>
      <c r="V5" s="51" t="s">
        <v>186</v>
      </c>
      <c r="W5" s="51" t="s">
        <v>28</v>
      </c>
      <c r="X5" s="51" t="s">
        <v>29</v>
      </c>
      <c r="Y5" s="51" t="s">
        <v>59</v>
      </c>
      <c r="Z5" s="51" t="s">
        <v>39</v>
      </c>
      <c r="AA5" s="51" t="s">
        <v>32</v>
      </c>
      <c r="AB5" s="51" t="s">
        <v>40</v>
      </c>
      <c r="AC5" s="51" t="s">
        <v>41</v>
      </c>
      <c r="AD5" s="51"/>
    </row>
    <row r="6" s="41" customFormat="1" spans="1:30">
      <c r="A6" s="52">
        <v>3</v>
      </c>
      <c r="B6" s="27">
        <v>20219129112</v>
      </c>
      <c r="C6" s="57" t="s">
        <v>189</v>
      </c>
      <c r="D6" s="58">
        <v>99.25</v>
      </c>
      <c r="E6" s="59">
        <v>93.59</v>
      </c>
      <c r="F6" s="57">
        <v>100</v>
      </c>
      <c r="G6" s="57">
        <v>97.63</v>
      </c>
      <c r="H6" s="60">
        <v>1</v>
      </c>
      <c r="I6" s="17" t="s">
        <v>28</v>
      </c>
      <c r="J6" s="17" t="s">
        <v>28</v>
      </c>
      <c r="K6" s="14">
        <v>95.57</v>
      </c>
      <c r="L6" s="14">
        <v>88.54</v>
      </c>
      <c r="M6" s="14">
        <v>94.58</v>
      </c>
      <c r="N6" s="14">
        <v>92.89</v>
      </c>
      <c r="O6" s="60">
        <v>5</v>
      </c>
      <c r="P6" s="14" t="s">
        <v>44</v>
      </c>
      <c r="Q6" s="14" t="s">
        <v>28</v>
      </c>
      <c r="R6" s="63">
        <f t="shared" si="0"/>
        <v>6</v>
      </c>
      <c r="S6" s="60">
        <v>3</v>
      </c>
      <c r="T6" s="27" t="s">
        <v>28</v>
      </c>
      <c r="U6" s="27" t="s">
        <v>28</v>
      </c>
      <c r="V6" s="51" t="s">
        <v>186</v>
      </c>
      <c r="W6" s="51" t="s">
        <v>28</v>
      </c>
      <c r="X6" s="51" t="s">
        <v>187</v>
      </c>
      <c r="Y6" s="51" t="s">
        <v>37</v>
      </c>
      <c r="Z6" s="51" t="s">
        <v>39</v>
      </c>
      <c r="AA6" s="51" t="s">
        <v>32</v>
      </c>
      <c r="AB6" s="51" t="s">
        <v>40</v>
      </c>
      <c r="AC6" s="51" t="s">
        <v>41</v>
      </c>
      <c r="AD6" s="51"/>
    </row>
    <row r="7" s="41" customFormat="1" spans="1:30">
      <c r="A7" s="52">
        <v>4</v>
      </c>
      <c r="B7" s="27">
        <v>20219129107</v>
      </c>
      <c r="C7" s="57" t="s">
        <v>190</v>
      </c>
      <c r="D7" s="58">
        <v>100</v>
      </c>
      <c r="E7" s="59">
        <v>97.34</v>
      </c>
      <c r="F7" s="57">
        <v>91.18</v>
      </c>
      <c r="G7" s="57">
        <v>95.93</v>
      </c>
      <c r="H7" s="60">
        <v>4</v>
      </c>
      <c r="I7" s="17" t="s">
        <v>28</v>
      </c>
      <c r="J7" s="17" t="s">
        <v>28</v>
      </c>
      <c r="K7" s="14">
        <v>95.69</v>
      </c>
      <c r="L7" s="14">
        <v>91.83</v>
      </c>
      <c r="M7" s="14">
        <v>91.27</v>
      </c>
      <c r="N7" s="14">
        <v>92.93</v>
      </c>
      <c r="O7" s="60">
        <v>4</v>
      </c>
      <c r="P7" s="14" t="s">
        <v>28</v>
      </c>
      <c r="Q7" s="14" t="s">
        <v>28</v>
      </c>
      <c r="R7" s="63">
        <f t="shared" si="0"/>
        <v>8</v>
      </c>
      <c r="S7" s="60">
        <v>4</v>
      </c>
      <c r="T7" s="27" t="s">
        <v>28</v>
      </c>
      <c r="U7" s="27" t="s">
        <v>28</v>
      </c>
      <c r="V7" s="51" t="s">
        <v>186</v>
      </c>
      <c r="W7" s="51" t="s">
        <v>28</v>
      </c>
      <c r="X7" s="51" t="s">
        <v>29</v>
      </c>
      <c r="Y7" s="51" t="s">
        <v>59</v>
      </c>
      <c r="Z7" s="51" t="s">
        <v>47</v>
      </c>
      <c r="AA7" s="51" t="s">
        <v>32</v>
      </c>
      <c r="AB7" s="51" t="s">
        <v>33</v>
      </c>
      <c r="AC7" s="51" t="s">
        <v>34</v>
      </c>
      <c r="AD7" s="51"/>
    </row>
    <row r="8" s="41" customFormat="1" spans="1:30">
      <c r="A8" s="52">
        <v>5</v>
      </c>
      <c r="B8" s="27">
        <v>20219129106</v>
      </c>
      <c r="C8" s="57" t="s">
        <v>191</v>
      </c>
      <c r="D8" s="58">
        <v>96.25</v>
      </c>
      <c r="E8" s="59">
        <v>86.97</v>
      </c>
      <c r="F8" s="57">
        <v>90.68</v>
      </c>
      <c r="G8" s="57">
        <v>91.14</v>
      </c>
      <c r="H8" s="60">
        <v>7</v>
      </c>
      <c r="I8" s="17" t="s">
        <v>44</v>
      </c>
      <c r="J8" s="17" t="s">
        <v>28</v>
      </c>
      <c r="K8" s="14">
        <v>94.43</v>
      </c>
      <c r="L8" s="14">
        <v>83.75</v>
      </c>
      <c r="M8" s="14">
        <v>93.81</v>
      </c>
      <c r="N8" s="14">
        <v>90.66</v>
      </c>
      <c r="O8" s="60">
        <v>6</v>
      </c>
      <c r="P8" s="14" t="s">
        <v>44</v>
      </c>
      <c r="Q8" s="14" t="s">
        <v>28</v>
      </c>
      <c r="R8" s="63">
        <f t="shared" si="0"/>
        <v>13</v>
      </c>
      <c r="S8" s="60">
        <v>6</v>
      </c>
      <c r="T8" s="27" t="s">
        <v>44</v>
      </c>
      <c r="U8" s="27" t="s">
        <v>28</v>
      </c>
      <c r="V8" s="60" t="s">
        <v>186</v>
      </c>
      <c r="W8" s="60" t="s">
        <v>28</v>
      </c>
      <c r="X8" s="60" t="s">
        <v>29</v>
      </c>
      <c r="Y8" s="60" t="s">
        <v>37</v>
      </c>
      <c r="Z8" s="60" t="s">
        <v>47</v>
      </c>
      <c r="AA8" s="60" t="s">
        <v>32</v>
      </c>
      <c r="AB8" s="60" t="s">
        <v>40</v>
      </c>
      <c r="AC8" s="51" t="s">
        <v>41</v>
      </c>
      <c r="AD8" s="60"/>
    </row>
    <row r="9" s="41" customFormat="1" spans="1:30">
      <c r="A9" s="52">
        <v>6</v>
      </c>
      <c r="B9" s="27">
        <v>20219129142</v>
      </c>
      <c r="C9" s="57" t="s">
        <v>192</v>
      </c>
      <c r="D9" s="58">
        <v>97</v>
      </c>
      <c r="E9" s="59">
        <v>93.88</v>
      </c>
      <c r="F9" s="57">
        <v>84.89</v>
      </c>
      <c r="G9" s="57">
        <v>91.59</v>
      </c>
      <c r="H9" s="60">
        <v>6</v>
      </c>
      <c r="I9" s="17" t="s">
        <v>44</v>
      </c>
      <c r="J9" s="17" t="s">
        <v>28</v>
      </c>
      <c r="K9" s="14">
        <v>95.08</v>
      </c>
      <c r="L9" s="14">
        <v>88.01</v>
      </c>
      <c r="M9" s="14">
        <v>85.9</v>
      </c>
      <c r="N9" s="14">
        <v>89.66</v>
      </c>
      <c r="O9" s="60">
        <v>8</v>
      </c>
      <c r="P9" s="14" t="s">
        <v>44</v>
      </c>
      <c r="Q9" s="14" t="s">
        <v>28</v>
      </c>
      <c r="R9" s="63">
        <f t="shared" si="0"/>
        <v>14</v>
      </c>
      <c r="S9" s="60">
        <v>7</v>
      </c>
      <c r="T9" s="27" t="s">
        <v>44</v>
      </c>
      <c r="U9" s="27" t="s">
        <v>28</v>
      </c>
      <c r="V9" s="60" t="s">
        <v>186</v>
      </c>
      <c r="W9" s="60" t="s">
        <v>28</v>
      </c>
      <c r="X9" s="60" t="s">
        <v>29</v>
      </c>
      <c r="Y9" s="60" t="s">
        <v>47</v>
      </c>
      <c r="Z9" s="60" t="s">
        <v>47</v>
      </c>
      <c r="AA9" s="60" t="s">
        <v>32</v>
      </c>
      <c r="AB9" s="60" t="s">
        <v>40</v>
      </c>
      <c r="AC9" s="51" t="s">
        <v>41</v>
      </c>
      <c r="AD9" s="60"/>
    </row>
    <row r="10" s="41" customFormat="1" spans="1:30">
      <c r="A10" s="52">
        <v>7</v>
      </c>
      <c r="B10" s="27">
        <v>20219129115</v>
      </c>
      <c r="C10" s="57" t="s">
        <v>193</v>
      </c>
      <c r="D10" s="58">
        <v>94.75</v>
      </c>
      <c r="E10" s="59">
        <v>83.51</v>
      </c>
      <c r="F10" s="57">
        <v>93.02</v>
      </c>
      <c r="G10" s="57">
        <v>90.38</v>
      </c>
      <c r="H10" s="60">
        <v>9</v>
      </c>
      <c r="I10" s="17" t="s">
        <v>44</v>
      </c>
      <c r="J10" s="17" t="s">
        <v>28</v>
      </c>
      <c r="K10" s="14">
        <v>91.4</v>
      </c>
      <c r="L10" s="14">
        <v>81.33</v>
      </c>
      <c r="M10" s="14">
        <v>89.41</v>
      </c>
      <c r="N10" s="14">
        <v>87.38</v>
      </c>
      <c r="O10" s="60">
        <v>9</v>
      </c>
      <c r="P10" s="14" t="s">
        <v>44</v>
      </c>
      <c r="Q10" s="14" t="s">
        <v>28</v>
      </c>
      <c r="R10" s="63">
        <f t="shared" si="0"/>
        <v>18</v>
      </c>
      <c r="S10" s="60">
        <v>9</v>
      </c>
      <c r="T10" s="27" t="s">
        <v>44</v>
      </c>
      <c r="U10" s="27" t="s">
        <v>28</v>
      </c>
      <c r="V10" s="60" t="s">
        <v>186</v>
      </c>
      <c r="W10" s="60" t="s">
        <v>28</v>
      </c>
      <c r="X10" s="60" t="s">
        <v>29</v>
      </c>
      <c r="Y10" s="60" t="s">
        <v>37</v>
      </c>
      <c r="Z10" s="60" t="s">
        <v>39</v>
      </c>
      <c r="AA10" s="60" t="s">
        <v>32</v>
      </c>
      <c r="AB10" s="60" t="s">
        <v>40</v>
      </c>
      <c r="AC10" s="51" t="s">
        <v>41</v>
      </c>
      <c r="AD10" s="60"/>
    </row>
    <row r="11" s="41" customFormat="1" spans="1:30">
      <c r="A11" s="52">
        <v>8</v>
      </c>
      <c r="B11" s="27">
        <v>20219129118</v>
      </c>
      <c r="C11" s="57" t="s">
        <v>194</v>
      </c>
      <c r="D11" s="58">
        <v>84.5</v>
      </c>
      <c r="E11" s="59">
        <v>85.64</v>
      </c>
      <c r="F11" s="57">
        <v>93.78</v>
      </c>
      <c r="G11" s="57">
        <v>88.23</v>
      </c>
      <c r="H11" s="60">
        <v>11</v>
      </c>
      <c r="I11" s="17" t="s">
        <v>44</v>
      </c>
      <c r="J11" s="17" t="s">
        <v>28</v>
      </c>
      <c r="K11" s="14">
        <v>85.46</v>
      </c>
      <c r="L11" s="14">
        <v>84.54</v>
      </c>
      <c r="M11" s="14">
        <v>99.77</v>
      </c>
      <c r="N11" s="14">
        <v>89.93</v>
      </c>
      <c r="O11" s="60">
        <v>7</v>
      </c>
      <c r="P11" s="14" t="s">
        <v>44</v>
      </c>
      <c r="Q11" s="14" t="s">
        <v>28</v>
      </c>
      <c r="R11" s="63">
        <f t="shared" si="0"/>
        <v>18</v>
      </c>
      <c r="S11" s="60">
        <v>10</v>
      </c>
      <c r="T11" s="27" t="s">
        <v>44</v>
      </c>
      <c r="U11" s="27" t="s">
        <v>28</v>
      </c>
      <c r="V11" s="60" t="s">
        <v>186</v>
      </c>
      <c r="W11" s="60" t="s">
        <v>28</v>
      </c>
      <c r="X11" s="60" t="s">
        <v>29</v>
      </c>
      <c r="Y11" s="60" t="s">
        <v>37</v>
      </c>
      <c r="Z11" s="60" t="s">
        <v>39</v>
      </c>
      <c r="AA11" s="60" t="s">
        <v>32</v>
      </c>
      <c r="AB11" s="60" t="s">
        <v>40</v>
      </c>
      <c r="AC11" s="51" t="s">
        <v>41</v>
      </c>
      <c r="AD11" s="60"/>
    </row>
    <row r="12" s="41" customFormat="1" spans="1:30">
      <c r="A12" s="52">
        <v>9</v>
      </c>
      <c r="B12" s="27">
        <v>20219129104</v>
      </c>
      <c r="C12" s="57" t="s">
        <v>195</v>
      </c>
      <c r="D12" s="58">
        <v>84.5</v>
      </c>
      <c r="E12" s="59">
        <v>73.14</v>
      </c>
      <c r="F12" s="57">
        <v>96.98</v>
      </c>
      <c r="G12" s="57">
        <v>85.22</v>
      </c>
      <c r="H12" s="60">
        <v>15</v>
      </c>
      <c r="I12" s="17" t="s">
        <v>44</v>
      </c>
      <c r="J12" s="17" t="s">
        <v>28</v>
      </c>
      <c r="K12" s="14">
        <v>83.94</v>
      </c>
      <c r="L12" s="14">
        <v>76.14</v>
      </c>
      <c r="M12" s="14">
        <v>99.92</v>
      </c>
      <c r="N12" s="14">
        <v>86.67</v>
      </c>
      <c r="O12" s="60">
        <v>11</v>
      </c>
      <c r="P12" s="14" t="s">
        <v>44</v>
      </c>
      <c r="Q12" s="14" t="s">
        <v>28</v>
      </c>
      <c r="R12" s="63">
        <f t="shared" si="0"/>
        <v>26</v>
      </c>
      <c r="S12" s="60">
        <v>12</v>
      </c>
      <c r="T12" s="27" t="s">
        <v>44</v>
      </c>
      <c r="U12" s="27" t="s">
        <v>28</v>
      </c>
      <c r="V12" s="60" t="s">
        <v>186</v>
      </c>
      <c r="W12" s="60" t="s">
        <v>28</v>
      </c>
      <c r="X12" s="60" t="s">
        <v>29</v>
      </c>
      <c r="Y12" s="60" t="s">
        <v>37</v>
      </c>
      <c r="Z12" s="60" t="s">
        <v>36</v>
      </c>
      <c r="AA12" s="60" t="s">
        <v>32</v>
      </c>
      <c r="AB12" s="60" t="s">
        <v>40</v>
      </c>
      <c r="AC12" s="51" t="s">
        <v>41</v>
      </c>
      <c r="AD12" s="60"/>
    </row>
    <row r="13" s="41" customFormat="1" spans="1:30">
      <c r="A13" s="52">
        <v>10</v>
      </c>
      <c r="B13" s="27">
        <v>20219117149</v>
      </c>
      <c r="C13" s="57" t="s">
        <v>196</v>
      </c>
      <c r="D13" s="58">
        <v>93.95</v>
      </c>
      <c r="E13" s="59">
        <v>71.35</v>
      </c>
      <c r="F13" s="57">
        <v>92.27</v>
      </c>
      <c r="G13" s="57">
        <v>85.81</v>
      </c>
      <c r="H13" s="60">
        <v>14</v>
      </c>
      <c r="I13" s="17" t="s">
        <v>44</v>
      </c>
      <c r="J13" s="17" t="s">
        <v>28</v>
      </c>
      <c r="K13" s="14">
        <v>91.77</v>
      </c>
      <c r="L13" s="14">
        <v>73.1</v>
      </c>
      <c r="M13" s="14">
        <v>89.09</v>
      </c>
      <c r="N13" s="14">
        <v>84.65</v>
      </c>
      <c r="O13" s="60">
        <v>14</v>
      </c>
      <c r="P13" s="14" t="s">
        <v>44</v>
      </c>
      <c r="Q13" s="14" t="s">
        <v>28</v>
      </c>
      <c r="R13" s="63">
        <f t="shared" si="0"/>
        <v>28</v>
      </c>
      <c r="S13" s="60">
        <v>14</v>
      </c>
      <c r="T13" s="27" t="s">
        <v>44</v>
      </c>
      <c r="U13" s="27" t="s">
        <v>28</v>
      </c>
      <c r="V13" s="60" t="s">
        <v>186</v>
      </c>
      <c r="W13" s="60" t="s">
        <v>28</v>
      </c>
      <c r="X13" s="60" t="s">
        <v>29</v>
      </c>
      <c r="Y13" s="60" t="s">
        <v>47</v>
      </c>
      <c r="Z13" s="60" t="s">
        <v>39</v>
      </c>
      <c r="AA13" s="60" t="s">
        <v>32</v>
      </c>
      <c r="AB13" s="60" t="s">
        <v>40</v>
      </c>
      <c r="AC13" s="51" t="s">
        <v>41</v>
      </c>
      <c r="AD13" s="60"/>
    </row>
    <row r="14" s="41" customFormat="1" spans="1:30">
      <c r="A14" s="52">
        <v>11</v>
      </c>
      <c r="B14" s="27">
        <v>20219119141</v>
      </c>
      <c r="C14" s="57" t="s">
        <v>197</v>
      </c>
      <c r="D14" s="58">
        <v>87.75</v>
      </c>
      <c r="E14" s="59">
        <v>73.82</v>
      </c>
      <c r="F14" s="57">
        <v>96.98</v>
      </c>
      <c r="G14" s="57">
        <v>86.44</v>
      </c>
      <c r="H14" s="60">
        <v>13</v>
      </c>
      <c r="I14" s="17" t="s">
        <v>44</v>
      </c>
      <c r="J14" s="17" t="s">
        <v>28</v>
      </c>
      <c r="K14" s="14">
        <v>85.28</v>
      </c>
      <c r="L14" s="14">
        <v>74.23</v>
      </c>
      <c r="M14" s="14">
        <v>89.71</v>
      </c>
      <c r="N14" s="14">
        <v>83.07</v>
      </c>
      <c r="O14" s="60">
        <v>17</v>
      </c>
      <c r="P14" s="14" t="s">
        <v>44</v>
      </c>
      <c r="Q14" s="14" t="s">
        <v>28</v>
      </c>
      <c r="R14" s="63">
        <f t="shared" si="0"/>
        <v>30</v>
      </c>
      <c r="S14" s="60">
        <v>15</v>
      </c>
      <c r="T14" s="27" t="s">
        <v>44</v>
      </c>
      <c r="U14" s="27" t="s">
        <v>28</v>
      </c>
      <c r="V14" s="60" t="s">
        <v>186</v>
      </c>
      <c r="W14" s="60" t="s">
        <v>28</v>
      </c>
      <c r="X14" s="60" t="s">
        <v>29</v>
      </c>
      <c r="Y14" s="60" t="s">
        <v>47</v>
      </c>
      <c r="Z14" s="60" t="s">
        <v>39</v>
      </c>
      <c r="AA14" s="60" t="s">
        <v>32</v>
      </c>
      <c r="AB14" s="60" t="s">
        <v>40</v>
      </c>
      <c r="AC14" s="51" t="s">
        <v>41</v>
      </c>
      <c r="AD14" s="60"/>
    </row>
    <row r="15" s="41" customFormat="1" spans="1:30">
      <c r="A15" s="52">
        <v>12</v>
      </c>
      <c r="B15" s="27">
        <v>20219129120</v>
      </c>
      <c r="C15" s="57" t="s">
        <v>198</v>
      </c>
      <c r="D15" s="58">
        <v>83.5</v>
      </c>
      <c r="E15" s="59">
        <v>73.67</v>
      </c>
      <c r="F15" s="57">
        <v>93.95</v>
      </c>
      <c r="G15" s="57">
        <v>84</v>
      </c>
      <c r="H15" s="60">
        <v>18</v>
      </c>
      <c r="I15" s="17" t="s">
        <v>44</v>
      </c>
      <c r="J15" s="17" t="s">
        <v>28</v>
      </c>
      <c r="K15" s="14">
        <v>84.63</v>
      </c>
      <c r="L15" s="14">
        <v>78.16</v>
      </c>
      <c r="M15" s="14">
        <v>94.4</v>
      </c>
      <c r="N15" s="14">
        <v>85.73</v>
      </c>
      <c r="O15" s="60">
        <v>12</v>
      </c>
      <c r="P15" s="14" t="s">
        <v>44</v>
      </c>
      <c r="Q15" s="14" t="s">
        <v>28</v>
      </c>
      <c r="R15" s="63">
        <f t="shared" si="0"/>
        <v>30</v>
      </c>
      <c r="S15" s="60">
        <v>16</v>
      </c>
      <c r="T15" s="27" t="s">
        <v>44</v>
      </c>
      <c r="U15" s="27" t="s">
        <v>28</v>
      </c>
      <c r="V15" s="60" t="s">
        <v>186</v>
      </c>
      <c r="W15" s="60" t="s">
        <v>28</v>
      </c>
      <c r="X15" s="60" t="s">
        <v>29</v>
      </c>
      <c r="Y15" s="60" t="s">
        <v>36</v>
      </c>
      <c r="Z15" s="60" t="s">
        <v>173</v>
      </c>
      <c r="AA15" s="60" t="s">
        <v>32</v>
      </c>
      <c r="AB15" s="60" t="s">
        <v>40</v>
      </c>
      <c r="AC15" s="51" t="s">
        <v>41</v>
      </c>
      <c r="AD15" s="60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zoomScale="55" zoomScaleNormal="55" workbookViewId="0">
      <selection activeCell="P35" sqref="P35"/>
    </sheetView>
  </sheetViews>
  <sheetFormatPr defaultColWidth="9" defaultRowHeight="14.4"/>
  <cols>
    <col min="1" max="1" width="14.3333333333333" customWidth="1"/>
    <col min="2" max="2" width="18.5740740740741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5" max="25" width="11.1111111111111" customWidth="1"/>
    <col min="26" max="26" width="12.3796296296296" customWidth="1"/>
    <col min="28" max="28" width="12.5185185185185" customWidth="1"/>
  </cols>
  <sheetData>
    <row r="1" ht="20.4" customHeight="1" spans="1:30">
      <c r="A1" s="1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85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168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s="41" customFormat="1" spans="1:30">
      <c r="A4" s="42">
        <v>1</v>
      </c>
      <c r="B4" s="43" t="s">
        <v>200</v>
      </c>
      <c r="C4" s="44" t="s">
        <v>201</v>
      </c>
      <c r="D4" s="45">
        <v>100</v>
      </c>
      <c r="E4" s="46">
        <v>100</v>
      </c>
      <c r="F4" s="44">
        <v>97.3300970873786</v>
      </c>
      <c r="G4" s="44">
        <v>99.0358683926645</v>
      </c>
      <c r="H4" s="47">
        <v>1</v>
      </c>
      <c r="I4" s="48" t="s">
        <v>28</v>
      </c>
      <c r="J4" s="48" t="s">
        <v>28</v>
      </c>
      <c r="K4" s="49">
        <v>96.668</v>
      </c>
      <c r="L4" s="49">
        <v>94.845</v>
      </c>
      <c r="M4" s="49">
        <v>96.2930582524272</v>
      </c>
      <c r="N4" s="49">
        <f t="shared" ref="N4:N11" si="0">(K4+L4+M4)/3</f>
        <v>95.9353527508091</v>
      </c>
      <c r="O4" s="47">
        <v>1</v>
      </c>
      <c r="P4" s="49" t="s">
        <v>28</v>
      </c>
      <c r="Q4" s="49" t="s">
        <v>28</v>
      </c>
      <c r="R4" s="50">
        <f t="shared" ref="R4:R17" si="1">(H4+O4)</f>
        <v>2</v>
      </c>
      <c r="S4" s="49" t="s">
        <v>58</v>
      </c>
      <c r="T4" s="42" t="s">
        <v>28</v>
      </c>
      <c r="U4" s="42" t="s">
        <v>28</v>
      </c>
      <c r="V4" s="42" t="s">
        <v>28</v>
      </c>
      <c r="W4" s="42" t="s">
        <v>186</v>
      </c>
      <c r="X4" s="42" t="s">
        <v>29</v>
      </c>
      <c r="Y4" s="42" t="s">
        <v>36</v>
      </c>
      <c r="Z4" s="42" t="s">
        <v>36</v>
      </c>
      <c r="AA4" s="42" t="s">
        <v>32</v>
      </c>
      <c r="AB4" s="42" t="s">
        <v>33</v>
      </c>
      <c r="AC4" s="51" t="s">
        <v>34</v>
      </c>
      <c r="AD4" s="42"/>
    </row>
    <row r="5" s="41" customFormat="1" spans="1:30">
      <c r="A5" s="42">
        <v>2</v>
      </c>
      <c r="B5" s="43" t="s">
        <v>202</v>
      </c>
      <c r="C5" s="44" t="s">
        <v>203</v>
      </c>
      <c r="D5" s="45">
        <v>96.8837731611454</v>
      </c>
      <c r="E5" s="46">
        <v>94.8627450980392</v>
      </c>
      <c r="F5" s="44">
        <v>84.9514563106796</v>
      </c>
      <c r="G5" s="44">
        <v>91.9012049441085</v>
      </c>
      <c r="H5" s="47">
        <v>3</v>
      </c>
      <c r="I5" s="48" t="s">
        <v>28</v>
      </c>
      <c r="J5" s="48" t="s">
        <v>28</v>
      </c>
      <c r="K5" s="49">
        <v>94.2066412128018</v>
      </c>
      <c r="L5" s="49">
        <v>93.8207843137255</v>
      </c>
      <c r="M5" s="49">
        <v>91.2808737864078</v>
      </c>
      <c r="N5" s="49">
        <f t="shared" si="0"/>
        <v>93.102766437645</v>
      </c>
      <c r="O5" s="47">
        <v>2</v>
      </c>
      <c r="P5" s="49" t="s">
        <v>28</v>
      </c>
      <c r="Q5" s="49" t="s">
        <v>28</v>
      </c>
      <c r="R5" s="50">
        <f t="shared" si="1"/>
        <v>5</v>
      </c>
      <c r="S5" s="49" t="s">
        <v>63</v>
      </c>
      <c r="T5" s="42" t="s">
        <v>28</v>
      </c>
      <c r="U5" s="42" t="s">
        <v>28</v>
      </c>
      <c r="V5" s="42" t="s">
        <v>28</v>
      </c>
      <c r="W5" s="42" t="s">
        <v>28</v>
      </c>
      <c r="X5" s="42" t="s">
        <v>29</v>
      </c>
      <c r="Y5" s="42" t="s">
        <v>36</v>
      </c>
      <c r="Z5" s="42" t="s">
        <v>47</v>
      </c>
      <c r="AA5" s="42" t="s">
        <v>32</v>
      </c>
      <c r="AB5" s="42" t="s">
        <v>33</v>
      </c>
      <c r="AC5" s="51" t="s">
        <v>34</v>
      </c>
      <c r="AD5" s="42"/>
    </row>
    <row r="6" s="41" customFormat="1" spans="1:30">
      <c r="A6" s="42">
        <v>3</v>
      </c>
      <c r="B6" s="43" t="s">
        <v>204</v>
      </c>
      <c r="C6" s="44" t="s">
        <v>205</v>
      </c>
      <c r="D6" s="45">
        <v>99.5133819951338</v>
      </c>
      <c r="E6" s="46">
        <v>89.6634615384615</v>
      </c>
      <c r="F6" s="44">
        <v>91.747572815534</v>
      </c>
      <c r="G6" s="44">
        <v>93.4257551947209</v>
      </c>
      <c r="H6" s="47">
        <v>2</v>
      </c>
      <c r="I6" s="48" t="s">
        <v>28</v>
      </c>
      <c r="J6" s="48" t="s">
        <v>28</v>
      </c>
      <c r="K6" s="49">
        <v>94.8373673965936</v>
      </c>
      <c r="L6" s="49">
        <v>86.12625</v>
      </c>
      <c r="M6" s="49">
        <v>84.6435436893204</v>
      </c>
      <c r="N6" s="49">
        <f t="shared" si="0"/>
        <v>88.5357203619713</v>
      </c>
      <c r="O6" s="47">
        <v>4</v>
      </c>
      <c r="P6" s="49" t="s">
        <v>28</v>
      </c>
      <c r="Q6" s="49" t="s">
        <v>28</v>
      </c>
      <c r="R6" s="50">
        <f t="shared" si="1"/>
        <v>6</v>
      </c>
      <c r="S6" s="49" t="s">
        <v>149</v>
      </c>
      <c r="T6" s="42" t="s">
        <v>28</v>
      </c>
      <c r="U6" s="42" t="s">
        <v>28</v>
      </c>
      <c r="V6" s="42" t="s">
        <v>28</v>
      </c>
      <c r="W6" s="42" t="s">
        <v>28</v>
      </c>
      <c r="X6" s="42" t="s">
        <v>29</v>
      </c>
      <c r="Y6" s="42" t="s">
        <v>59</v>
      </c>
      <c r="Z6" s="42" t="s">
        <v>47</v>
      </c>
      <c r="AA6" s="42" t="s">
        <v>32</v>
      </c>
      <c r="AB6" s="42" t="s">
        <v>33</v>
      </c>
      <c r="AC6" s="51" t="s">
        <v>34</v>
      </c>
      <c r="AD6" s="42"/>
    </row>
    <row r="7" s="41" customFormat="1" spans="1:30">
      <c r="A7" s="42">
        <v>4</v>
      </c>
      <c r="B7" s="43" t="s">
        <v>206</v>
      </c>
      <c r="C7" s="44" t="s">
        <v>207</v>
      </c>
      <c r="D7" s="45">
        <v>83.7591240875912</v>
      </c>
      <c r="E7" s="46">
        <v>83.578431372549</v>
      </c>
      <c r="F7" s="44">
        <v>100</v>
      </c>
      <c r="G7" s="44">
        <v>89.5636539287248</v>
      </c>
      <c r="H7" s="47">
        <v>5</v>
      </c>
      <c r="I7" s="48" t="s">
        <v>44</v>
      </c>
      <c r="J7" s="48" t="s">
        <v>28</v>
      </c>
      <c r="K7" s="49">
        <v>85.4483868613138</v>
      </c>
      <c r="L7" s="49">
        <v>85.3609803921569</v>
      </c>
      <c r="M7" s="49">
        <v>95.985</v>
      </c>
      <c r="N7" s="49">
        <f t="shared" si="0"/>
        <v>88.9314557511569</v>
      </c>
      <c r="O7" s="47">
        <v>3</v>
      </c>
      <c r="P7" s="49" t="s">
        <v>28</v>
      </c>
      <c r="Q7" s="49" t="s">
        <v>28</v>
      </c>
      <c r="R7" s="50">
        <f t="shared" si="1"/>
        <v>8</v>
      </c>
      <c r="S7" s="49" t="s">
        <v>62</v>
      </c>
      <c r="T7" s="42" t="s">
        <v>28</v>
      </c>
      <c r="U7" s="42" t="s">
        <v>28</v>
      </c>
      <c r="V7" s="42" t="s">
        <v>28</v>
      </c>
      <c r="W7" s="42" t="s">
        <v>28</v>
      </c>
      <c r="X7" s="42" t="s">
        <v>29</v>
      </c>
      <c r="Y7" s="42" t="s">
        <v>37</v>
      </c>
      <c r="Z7" s="42" t="s">
        <v>31</v>
      </c>
      <c r="AA7" s="42" t="s">
        <v>32</v>
      </c>
      <c r="AB7" s="42" t="s">
        <v>40</v>
      </c>
      <c r="AC7" s="51" t="s">
        <v>41</v>
      </c>
      <c r="AD7" s="42"/>
    </row>
    <row r="8" s="41" customFormat="1" spans="1:30">
      <c r="A8" s="42">
        <v>5</v>
      </c>
      <c r="B8" s="43" t="s">
        <v>208</v>
      </c>
      <c r="C8" s="44" t="s">
        <v>209</v>
      </c>
      <c r="D8" s="45">
        <v>86.8613138686131</v>
      </c>
      <c r="E8" s="46">
        <v>81.6176470588235</v>
      </c>
      <c r="F8" s="44">
        <v>92.4757281553398</v>
      </c>
      <c r="G8" s="44">
        <v>87.1408523133346</v>
      </c>
      <c r="H8" s="47">
        <v>7</v>
      </c>
      <c r="I8" s="48" t="s">
        <v>44</v>
      </c>
      <c r="J8" s="48" t="s">
        <v>28</v>
      </c>
      <c r="K8" s="49">
        <v>87.6909197080292</v>
      </c>
      <c r="L8" s="49">
        <v>82.6064705882353</v>
      </c>
      <c r="M8" s="49">
        <v>91.4404368932039</v>
      </c>
      <c r="N8" s="49">
        <f t="shared" si="0"/>
        <v>87.2459423964895</v>
      </c>
      <c r="O8" s="47">
        <v>6</v>
      </c>
      <c r="P8" s="49" t="s">
        <v>44</v>
      </c>
      <c r="Q8" s="49" t="s">
        <v>28</v>
      </c>
      <c r="R8" s="50">
        <f t="shared" si="1"/>
        <v>13</v>
      </c>
      <c r="S8" s="49" t="s">
        <v>69</v>
      </c>
      <c r="T8" s="42" t="s">
        <v>44</v>
      </c>
      <c r="U8" s="42" t="s">
        <v>28</v>
      </c>
      <c r="V8" s="42" t="s">
        <v>28</v>
      </c>
      <c r="W8" s="42" t="s">
        <v>28</v>
      </c>
      <c r="X8" s="42" t="s">
        <v>29</v>
      </c>
      <c r="Y8" s="42" t="s">
        <v>59</v>
      </c>
      <c r="Z8" s="42" t="s">
        <v>210</v>
      </c>
      <c r="AA8" s="42" t="s">
        <v>32</v>
      </c>
      <c r="AB8" s="42" t="s">
        <v>40</v>
      </c>
      <c r="AC8" s="51" t="s">
        <v>41</v>
      </c>
      <c r="AD8" s="42"/>
    </row>
    <row r="9" s="41" customFormat="1" spans="1:30">
      <c r="A9" s="42">
        <v>6</v>
      </c>
      <c r="B9" s="43" t="s">
        <v>211</v>
      </c>
      <c r="C9" s="44" t="s">
        <v>212</v>
      </c>
      <c r="D9" s="45">
        <v>82.327344188658</v>
      </c>
      <c r="E9" s="46">
        <v>82.3529411764706</v>
      </c>
      <c r="F9" s="44">
        <v>91.9902912621359</v>
      </c>
      <c r="G9" s="44">
        <v>85.8252740722403</v>
      </c>
      <c r="H9" s="47">
        <v>9</v>
      </c>
      <c r="I9" s="48" t="s">
        <v>44</v>
      </c>
      <c r="J9" s="48" t="s">
        <v>28</v>
      </c>
      <c r="K9" s="49">
        <v>83.6571409320606</v>
      </c>
      <c r="L9" s="49">
        <v>81.7744117647059</v>
      </c>
      <c r="M9" s="49">
        <v>98.7141747572816</v>
      </c>
      <c r="N9" s="49">
        <f t="shared" si="0"/>
        <v>88.048575818016</v>
      </c>
      <c r="O9" s="47">
        <v>5</v>
      </c>
      <c r="P9" s="49" t="s">
        <v>44</v>
      </c>
      <c r="Q9" s="49" t="s">
        <v>28</v>
      </c>
      <c r="R9" s="50">
        <f t="shared" si="1"/>
        <v>14</v>
      </c>
      <c r="S9" s="49" t="s">
        <v>154</v>
      </c>
      <c r="T9" s="42" t="s">
        <v>44</v>
      </c>
      <c r="U9" s="42" t="s">
        <v>28</v>
      </c>
      <c r="V9" s="42" t="s">
        <v>28</v>
      </c>
      <c r="W9" s="42" t="s">
        <v>28</v>
      </c>
      <c r="X9" s="42" t="s">
        <v>29</v>
      </c>
      <c r="Y9" s="42" t="s">
        <v>47</v>
      </c>
      <c r="Z9" s="42" t="s">
        <v>47</v>
      </c>
      <c r="AA9" s="42" t="s">
        <v>32</v>
      </c>
      <c r="AB9" s="42" t="s">
        <v>40</v>
      </c>
      <c r="AC9" s="51" t="s">
        <v>41</v>
      </c>
      <c r="AD9" s="42"/>
    </row>
    <row r="10" s="41" customFormat="1" spans="1:30">
      <c r="A10" s="42">
        <v>7</v>
      </c>
      <c r="B10" s="43" t="s">
        <v>213</v>
      </c>
      <c r="C10" s="44" t="s">
        <v>214</v>
      </c>
      <c r="D10" s="45">
        <v>84.9522740033689</v>
      </c>
      <c r="E10" s="46">
        <v>79.4117647058824</v>
      </c>
      <c r="F10" s="44">
        <v>96.3592233009709</v>
      </c>
      <c r="G10" s="44">
        <v>87.2246137061185</v>
      </c>
      <c r="H10" s="47">
        <v>6</v>
      </c>
      <c r="I10" s="48" t="s">
        <v>44</v>
      </c>
      <c r="J10" s="48" t="s">
        <v>28</v>
      </c>
      <c r="K10" s="49">
        <v>85.3715918023582</v>
      </c>
      <c r="L10" s="49">
        <v>78.5726470588235</v>
      </c>
      <c r="M10" s="49">
        <v>89.5955339805825</v>
      </c>
      <c r="N10" s="49">
        <f t="shared" si="0"/>
        <v>84.5132576139214</v>
      </c>
      <c r="O10" s="47">
        <v>8</v>
      </c>
      <c r="P10" s="49" t="s">
        <v>44</v>
      </c>
      <c r="Q10" s="49" t="s">
        <v>28</v>
      </c>
      <c r="R10" s="50">
        <f t="shared" si="1"/>
        <v>14</v>
      </c>
      <c r="S10" s="49" t="s">
        <v>73</v>
      </c>
      <c r="T10" s="42" t="s">
        <v>44</v>
      </c>
      <c r="U10" s="42" t="s">
        <v>28</v>
      </c>
      <c r="V10" s="42" t="s">
        <v>28</v>
      </c>
      <c r="W10" s="42" t="s">
        <v>28</v>
      </c>
      <c r="X10" s="42" t="s">
        <v>29</v>
      </c>
      <c r="Y10" s="42" t="s">
        <v>37</v>
      </c>
      <c r="Z10" s="42" t="s">
        <v>37</v>
      </c>
      <c r="AA10" s="42" t="s">
        <v>32</v>
      </c>
      <c r="AB10" s="42" t="s">
        <v>40</v>
      </c>
      <c r="AC10" s="51" t="s">
        <v>41</v>
      </c>
      <c r="AD10" s="42"/>
    </row>
    <row r="11" s="41" customFormat="1" spans="1:30">
      <c r="A11" s="42">
        <v>8</v>
      </c>
      <c r="B11" s="43" t="s">
        <v>215</v>
      </c>
      <c r="C11" s="44" t="s">
        <v>216</v>
      </c>
      <c r="D11" s="45">
        <v>82.8046041549691</v>
      </c>
      <c r="E11" s="46">
        <v>79.9019607843137</v>
      </c>
      <c r="F11" s="44">
        <v>95.873786407767</v>
      </c>
      <c r="G11" s="44">
        <v>86.5564832893721</v>
      </c>
      <c r="H11" s="47">
        <v>8</v>
      </c>
      <c r="I11" s="48" t="s">
        <v>44</v>
      </c>
      <c r="J11" s="48" t="s">
        <v>28</v>
      </c>
      <c r="K11" s="49">
        <v>84.1622229084784</v>
      </c>
      <c r="L11" s="49">
        <v>78.3312745098039</v>
      </c>
      <c r="M11" s="49">
        <v>89.4942718446602</v>
      </c>
      <c r="N11" s="49">
        <f t="shared" si="0"/>
        <v>83.9959230876475</v>
      </c>
      <c r="O11" s="47">
        <v>9</v>
      </c>
      <c r="P11" s="49" t="s">
        <v>44</v>
      </c>
      <c r="Q11" s="49" t="s">
        <v>28</v>
      </c>
      <c r="R11" s="50">
        <f t="shared" si="1"/>
        <v>17</v>
      </c>
      <c r="S11" s="49" t="s">
        <v>72</v>
      </c>
      <c r="T11" s="42" t="s">
        <v>44</v>
      </c>
      <c r="U11" s="42" t="s">
        <v>28</v>
      </c>
      <c r="V11" s="42" t="s">
        <v>28</v>
      </c>
      <c r="W11" s="42" t="s">
        <v>28</v>
      </c>
      <c r="X11" s="42" t="s">
        <v>29</v>
      </c>
      <c r="Y11" s="42" t="s">
        <v>36</v>
      </c>
      <c r="Z11" s="42" t="s">
        <v>39</v>
      </c>
      <c r="AA11" s="42" t="s">
        <v>32</v>
      </c>
      <c r="AB11" s="42" t="s">
        <v>40</v>
      </c>
      <c r="AC11" s="51" t="s">
        <v>41</v>
      </c>
      <c r="AD11" s="42"/>
    </row>
    <row r="12" s="41" customFormat="1" spans="1:30">
      <c r="A12" s="42">
        <v>9</v>
      </c>
      <c r="B12" s="43" t="s">
        <v>217</v>
      </c>
      <c r="C12" s="44" t="s">
        <v>218</v>
      </c>
      <c r="D12" s="45">
        <v>80.5352798053528</v>
      </c>
      <c r="E12" s="46">
        <v>77.6442307692308</v>
      </c>
      <c r="F12" s="44">
        <v>85.9223300970874</v>
      </c>
      <c r="G12" s="44">
        <v>81.5169205097718</v>
      </c>
      <c r="H12" s="47">
        <v>12</v>
      </c>
      <c r="I12" s="48" t="s">
        <v>44</v>
      </c>
      <c r="J12" s="48" t="s">
        <v>28</v>
      </c>
      <c r="K12" s="49">
        <v>82.7976958637469</v>
      </c>
      <c r="L12" s="49">
        <v>78.30375</v>
      </c>
      <c r="M12" s="49">
        <v>86.8633980582524</v>
      </c>
      <c r="N12" s="49">
        <f>AVERAGE(K12:M12)</f>
        <v>82.6549479739998</v>
      </c>
      <c r="O12" s="47">
        <v>11</v>
      </c>
      <c r="P12" s="49" t="s">
        <v>44</v>
      </c>
      <c r="Q12" s="49" t="s">
        <v>28</v>
      </c>
      <c r="R12" s="50">
        <f t="shared" si="1"/>
        <v>23</v>
      </c>
      <c r="S12" s="49" t="s">
        <v>75</v>
      </c>
      <c r="T12" s="42" t="s">
        <v>44</v>
      </c>
      <c r="U12" s="42" t="s">
        <v>28</v>
      </c>
      <c r="V12" s="42" t="s">
        <v>28</v>
      </c>
      <c r="W12" s="42" t="s">
        <v>28</v>
      </c>
      <c r="X12" s="42" t="s">
        <v>29</v>
      </c>
      <c r="Y12" s="42" t="s">
        <v>37</v>
      </c>
      <c r="Z12" s="42" t="s">
        <v>37</v>
      </c>
      <c r="AA12" s="42" t="s">
        <v>32</v>
      </c>
      <c r="AB12" s="42" t="s">
        <v>40</v>
      </c>
      <c r="AC12" s="51" t="s">
        <v>41</v>
      </c>
      <c r="AD12" s="42"/>
    </row>
    <row r="13" s="41" customFormat="1" spans="1:30">
      <c r="A13" s="42">
        <v>10</v>
      </c>
      <c r="B13" s="43" t="s">
        <v>219</v>
      </c>
      <c r="C13" s="44" t="s">
        <v>220</v>
      </c>
      <c r="D13" s="45">
        <v>85.4295339696799</v>
      </c>
      <c r="E13" s="46">
        <v>66.1764705882353</v>
      </c>
      <c r="F13" s="44">
        <v>91.504854368932</v>
      </c>
      <c r="G13" s="44">
        <v>81.205711875595</v>
      </c>
      <c r="H13" s="47">
        <v>13</v>
      </c>
      <c r="I13" s="48" t="s">
        <v>44</v>
      </c>
      <c r="J13" s="48" t="s">
        <v>28</v>
      </c>
      <c r="K13" s="49">
        <v>83.724673778776</v>
      </c>
      <c r="L13" s="49">
        <v>70.0247058823529</v>
      </c>
      <c r="M13" s="49">
        <v>85.4629126213592</v>
      </c>
      <c r="N13" s="49">
        <f>(K13+L13+M13)/3</f>
        <v>79.7374307608294</v>
      </c>
      <c r="O13" s="47">
        <v>15</v>
      </c>
      <c r="P13" s="49" t="s">
        <v>44</v>
      </c>
      <c r="Q13" s="49" t="s">
        <v>28</v>
      </c>
      <c r="R13" s="50">
        <f t="shared" si="1"/>
        <v>28</v>
      </c>
      <c r="S13" s="49" t="s">
        <v>78</v>
      </c>
      <c r="T13" s="42" t="s">
        <v>44</v>
      </c>
      <c r="U13" s="42" t="s">
        <v>28</v>
      </c>
      <c r="V13" s="42" t="s">
        <v>28</v>
      </c>
      <c r="W13" s="42" t="s">
        <v>28</v>
      </c>
      <c r="X13" s="42" t="s">
        <v>29</v>
      </c>
      <c r="Y13" s="42" t="s">
        <v>47</v>
      </c>
      <c r="Z13" s="42" t="s">
        <v>39</v>
      </c>
      <c r="AA13" s="42" t="s">
        <v>32</v>
      </c>
      <c r="AB13" s="42" t="s">
        <v>40</v>
      </c>
      <c r="AC13" s="51" t="s">
        <v>41</v>
      </c>
      <c r="AD13" s="42"/>
    </row>
    <row r="14" s="41" customFormat="1" spans="1:30">
      <c r="A14" s="42">
        <v>11</v>
      </c>
      <c r="B14" s="43" t="s">
        <v>221</v>
      </c>
      <c r="C14" s="44" t="s">
        <v>222</v>
      </c>
      <c r="D14" s="45">
        <v>73.9752947782145</v>
      </c>
      <c r="E14" s="46">
        <v>75.4901960784314</v>
      </c>
      <c r="F14" s="44">
        <v>90.0485436893204</v>
      </c>
      <c r="G14" s="44">
        <v>80.2844906517417</v>
      </c>
      <c r="H14" s="47">
        <v>16</v>
      </c>
      <c r="I14" s="48" t="s">
        <v>44</v>
      </c>
      <c r="J14" s="48" t="s">
        <v>28</v>
      </c>
      <c r="K14" s="49">
        <v>76.6537063447501</v>
      </c>
      <c r="L14" s="49">
        <v>76.5686274509804</v>
      </c>
      <c r="M14" s="49">
        <v>86.8791262135922</v>
      </c>
      <c r="N14" s="49">
        <f>(K14+L14+M14)/3</f>
        <v>80.0338200031076</v>
      </c>
      <c r="O14" s="47">
        <v>14</v>
      </c>
      <c r="P14" s="49" t="s">
        <v>44</v>
      </c>
      <c r="Q14" s="49" t="s">
        <v>28</v>
      </c>
      <c r="R14" s="50">
        <f t="shared" si="1"/>
        <v>30</v>
      </c>
      <c r="S14" s="49" t="s">
        <v>81</v>
      </c>
      <c r="T14" s="42" t="s">
        <v>44</v>
      </c>
      <c r="U14" s="42" t="s">
        <v>28</v>
      </c>
      <c r="V14" s="42" t="s">
        <v>28</v>
      </c>
      <c r="W14" s="42" t="s">
        <v>28</v>
      </c>
      <c r="X14" s="42" t="s">
        <v>29</v>
      </c>
      <c r="Y14" s="42" t="s">
        <v>47</v>
      </c>
      <c r="Z14" s="42" t="s">
        <v>39</v>
      </c>
      <c r="AA14" s="42" t="s">
        <v>32</v>
      </c>
      <c r="AB14" s="42" t="s">
        <v>40</v>
      </c>
      <c r="AC14" s="51" t="s">
        <v>41</v>
      </c>
      <c r="AD14" s="42"/>
    </row>
    <row r="15" s="41" customFormat="1" spans="1:30">
      <c r="A15" s="42">
        <v>12</v>
      </c>
      <c r="B15" s="43" t="s">
        <v>223</v>
      </c>
      <c r="C15" s="44" t="s">
        <v>224</v>
      </c>
      <c r="D15" s="45">
        <v>77.793374508703</v>
      </c>
      <c r="E15" s="46">
        <v>74.7549019607843</v>
      </c>
      <c r="F15" s="44">
        <v>89.0776699029126</v>
      </c>
      <c r="G15" s="44">
        <v>80.8554347739724</v>
      </c>
      <c r="H15" s="47">
        <v>15</v>
      </c>
      <c r="I15" s="48" t="s">
        <v>44</v>
      </c>
      <c r="J15" s="48" t="s">
        <v>28</v>
      </c>
      <c r="K15" s="49">
        <v>79.7423621560921</v>
      </c>
      <c r="L15" s="49">
        <v>75.1556862745098</v>
      </c>
      <c r="M15" s="49">
        <v>83.5616019417476</v>
      </c>
      <c r="N15" s="49">
        <f>(K15+L15+M15)/3</f>
        <v>79.4865501241165</v>
      </c>
      <c r="O15" s="47">
        <v>16</v>
      </c>
      <c r="P15" s="49" t="s">
        <v>44</v>
      </c>
      <c r="Q15" s="49" t="s">
        <v>28</v>
      </c>
      <c r="R15" s="50">
        <f t="shared" si="1"/>
        <v>31</v>
      </c>
      <c r="S15" s="49" t="s">
        <v>225</v>
      </c>
      <c r="T15" s="42" t="s">
        <v>44</v>
      </c>
      <c r="U15" s="42" t="s">
        <v>28</v>
      </c>
      <c r="V15" s="42" t="s">
        <v>28</v>
      </c>
      <c r="W15" s="42" t="s">
        <v>28</v>
      </c>
      <c r="X15" s="42" t="s">
        <v>29</v>
      </c>
      <c r="Y15" s="42" t="s">
        <v>47</v>
      </c>
      <c r="Z15" s="42" t="s">
        <v>39</v>
      </c>
      <c r="AA15" s="42" t="s">
        <v>32</v>
      </c>
      <c r="AB15" s="42" t="s">
        <v>40</v>
      </c>
      <c r="AC15" s="51" t="s">
        <v>41</v>
      </c>
      <c r="AD15" s="42"/>
    </row>
    <row r="16" s="41" customFormat="1" spans="1:30">
      <c r="A16" s="42">
        <v>13</v>
      </c>
      <c r="B16" s="43" t="s">
        <v>226</v>
      </c>
      <c r="C16" s="44" t="s">
        <v>227</v>
      </c>
      <c r="D16" s="45">
        <v>78.0320044918585</v>
      </c>
      <c r="E16" s="46">
        <v>68.8725490196078</v>
      </c>
      <c r="F16" s="44">
        <v>87.378640776699</v>
      </c>
      <c r="G16" s="44">
        <v>78.3540268817451</v>
      </c>
      <c r="H16" s="47">
        <v>17</v>
      </c>
      <c r="I16" s="48" t="s">
        <v>44</v>
      </c>
      <c r="J16" s="48" t="s">
        <v>28</v>
      </c>
      <c r="K16" s="49">
        <v>78.7064031443009</v>
      </c>
      <c r="L16" s="49">
        <v>71.9521568627451</v>
      </c>
      <c r="M16" s="49">
        <v>84.5871844660194</v>
      </c>
      <c r="N16" s="49">
        <f>(K16+L16+M16)/3</f>
        <v>78.4152481576885</v>
      </c>
      <c r="O16" s="47">
        <v>17</v>
      </c>
      <c r="P16" s="49" t="s">
        <v>44</v>
      </c>
      <c r="Q16" s="49" t="s">
        <v>28</v>
      </c>
      <c r="R16" s="50">
        <f t="shared" si="1"/>
        <v>34</v>
      </c>
      <c r="S16" s="49" t="s">
        <v>228</v>
      </c>
      <c r="T16" s="42" t="s">
        <v>44</v>
      </c>
      <c r="U16" s="42" t="s">
        <v>28</v>
      </c>
      <c r="V16" s="42" t="s">
        <v>28</v>
      </c>
      <c r="W16" s="42" t="s">
        <v>28</v>
      </c>
      <c r="X16" s="42" t="s">
        <v>29</v>
      </c>
      <c r="Y16" s="42" t="s">
        <v>37</v>
      </c>
      <c r="Z16" s="42" t="s">
        <v>39</v>
      </c>
      <c r="AA16" s="42" t="s">
        <v>32</v>
      </c>
      <c r="AB16" s="42" t="s">
        <v>40</v>
      </c>
      <c r="AC16" s="51" t="s">
        <v>41</v>
      </c>
      <c r="AD16" s="42"/>
    </row>
    <row r="17" s="41" customFormat="1" spans="1:30">
      <c r="A17" s="42">
        <v>14</v>
      </c>
      <c r="B17" s="43" t="s">
        <v>229</v>
      </c>
      <c r="C17" s="44" t="s">
        <v>230</v>
      </c>
      <c r="D17" s="45">
        <v>77.0774845592364</v>
      </c>
      <c r="E17" s="46">
        <v>67.9019607843137</v>
      </c>
      <c r="F17" s="44">
        <v>80.3398058252427</v>
      </c>
      <c r="G17" s="44">
        <v>75.1970370914311</v>
      </c>
      <c r="H17" s="47">
        <v>19</v>
      </c>
      <c r="I17" s="48" t="s">
        <v>44</v>
      </c>
      <c r="J17" s="48" t="s">
        <v>28</v>
      </c>
      <c r="K17" s="49">
        <v>78.0222391914654</v>
      </c>
      <c r="L17" s="49">
        <v>72.7312745098039</v>
      </c>
      <c r="M17" s="49">
        <v>82.6988834951456</v>
      </c>
      <c r="N17" s="49">
        <f>(K17+L17+M17)/3</f>
        <v>77.8174657321383</v>
      </c>
      <c r="O17" s="47">
        <v>18</v>
      </c>
      <c r="P17" s="49" t="s">
        <v>44</v>
      </c>
      <c r="Q17" s="49" t="s">
        <v>28</v>
      </c>
      <c r="R17" s="50">
        <f t="shared" si="1"/>
        <v>37</v>
      </c>
      <c r="S17" s="49" t="s">
        <v>83</v>
      </c>
      <c r="T17" s="42" t="s">
        <v>44</v>
      </c>
      <c r="U17" s="42" t="s">
        <v>28</v>
      </c>
      <c r="V17" s="42" t="s">
        <v>28</v>
      </c>
      <c r="W17" s="42" t="s">
        <v>28</v>
      </c>
      <c r="X17" s="42" t="s">
        <v>29</v>
      </c>
      <c r="Y17" s="42" t="s">
        <v>37</v>
      </c>
      <c r="Z17" s="42" t="s">
        <v>37</v>
      </c>
      <c r="AA17" s="42" t="s">
        <v>32</v>
      </c>
      <c r="AB17" s="42" t="s">
        <v>40</v>
      </c>
      <c r="AC17" s="51" t="s">
        <v>41</v>
      </c>
      <c r="AD17" s="42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zoomScale="55" zoomScaleNormal="55" workbookViewId="0">
      <selection activeCell="AF9" sqref="AF9:AG9"/>
    </sheetView>
  </sheetViews>
  <sheetFormatPr defaultColWidth="8.88888888888889" defaultRowHeight="14.4" outlineLevelRow="5"/>
  <cols>
    <col min="2" max="2" width="16.962962962963" customWidth="1"/>
  </cols>
  <sheetData>
    <row r="1" ht="20.4" spans="1:30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85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216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spans="1:30">
      <c r="A4" s="11">
        <v>1</v>
      </c>
      <c r="B4" s="16" t="s">
        <v>232</v>
      </c>
      <c r="C4" s="16" t="s">
        <v>233</v>
      </c>
      <c r="D4" s="13">
        <v>90.92</v>
      </c>
      <c r="E4" s="14" t="s">
        <v>234</v>
      </c>
      <c r="F4" s="14" t="s">
        <v>234</v>
      </c>
      <c r="G4" s="13">
        <v>90.92</v>
      </c>
      <c r="H4" s="37" t="s">
        <v>75</v>
      </c>
      <c r="I4" s="17" t="s">
        <v>44</v>
      </c>
      <c r="J4" s="17" t="s">
        <v>28</v>
      </c>
      <c r="K4" s="39">
        <v>86.76</v>
      </c>
      <c r="L4" s="38" t="s">
        <v>234</v>
      </c>
      <c r="M4" s="38" t="s">
        <v>234</v>
      </c>
      <c r="N4" s="25">
        <v>86.76</v>
      </c>
      <c r="O4" s="40">
        <v>7</v>
      </c>
      <c r="P4" s="38" t="s">
        <v>44</v>
      </c>
      <c r="Q4" s="38" t="s">
        <v>28</v>
      </c>
      <c r="R4" s="25">
        <v>17</v>
      </c>
      <c r="S4" s="25">
        <v>8</v>
      </c>
      <c r="T4" s="27" t="s">
        <v>44</v>
      </c>
      <c r="U4" s="27" t="s">
        <v>28</v>
      </c>
      <c r="V4" s="27" t="s">
        <v>28</v>
      </c>
      <c r="W4" s="27" t="s">
        <v>28</v>
      </c>
      <c r="X4" s="27" t="s">
        <v>29</v>
      </c>
      <c r="Y4" s="27" t="s">
        <v>39</v>
      </c>
      <c r="Z4" s="27" t="s">
        <v>37</v>
      </c>
      <c r="AA4" s="27" t="s">
        <v>32</v>
      </c>
      <c r="AB4" s="27" t="s">
        <v>40</v>
      </c>
      <c r="AC4" s="27" t="s">
        <v>41</v>
      </c>
      <c r="AD4" s="27"/>
    </row>
    <row r="5" spans="1:30">
      <c r="A5" s="11">
        <v>2</v>
      </c>
      <c r="B5" s="25">
        <v>22219141110</v>
      </c>
      <c r="C5" s="38" t="s">
        <v>235</v>
      </c>
      <c r="D5" s="39">
        <v>81.64</v>
      </c>
      <c r="E5" s="14" t="s">
        <v>234</v>
      </c>
      <c r="F5" s="14" t="s">
        <v>234</v>
      </c>
      <c r="G5" s="13">
        <v>81.64</v>
      </c>
      <c r="H5" s="37" t="s">
        <v>228</v>
      </c>
      <c r="I5" s="38" t="s">
        <v>44</v>
      </c>
      <c r="J5" s="38" t="s">
        <v>28</v>
      </c>
      <c r="K5" s="39">
        <v>83.43</v>
      </c>
      <c r="L5" s="38" t="s">
        <v>234</v>
      </c>
      <c r="M5" s="38" t="s">
        <v>234</v>
      </c>
      <c r="N5" s="25">
        <v>83.43</v>
      </c>
      <c r="O5" s="40">
        <v>14</v>
      </c>
      <c r="P5" s="38" t="s">
        <v>44</v>
      </c>
      <c r="Q5" s="38" t="s">
        <v>28</v>
      </c>
      <c r="R5" s="25">
        <v>31</v>
      </c>
      <c r="S5" s="25">
        <v>14</v>
      </c>
      <c r="T5" s="27" t="s">
        <v>44</v>
      </c>
      <c r="U5" s="27" t="s">
        <v>28</v>
      </c>
      <c r="V5" s="27" t="s">
        <v>28</v>
      </c>
      <c r="W5" s="27" t="s">
        <v>28</v>
      </c>
      <c r="X5" s="27" t="s">
        <v>29</v>
      </c>
      <c r="Y5" s="27" t="s">
        <v>39</v>
      </c>
      <c r="Z5" s="27" t="s">
        <v>39</v>
      </c>
      <c r="AA5" s="27" t="s">
        <v>32</v>
      </c>
      <c r="AB5" s="27" t="s">
        <v>40</v>
      </c>
      <c r="AC5" s="27" t="s">
        <v>41</v>
      </c>
      <c r="AD5" s="27"/>
    </row>
    <row r="6" spans="1:30">
      <c r="A6" s="11">
        <v>3</v>
      </c>
      <c r="B6" s="25">
        <v>22219141103</v>
      </c>
      <c r="C6" s="38" t="s">
        <v>236</v>
      </c>
      <c r="D6" s="39">
        <v>80.88</v>
      </c>
      <c r="E6" s="14" t="s">
        <v>234</v>
      </c>
      <c r="F6" s="14" t="s">
        <v>234</v>
      </c>
      <c r="G6" s="13">
        <v>80.88</v>
      </c>
      <c r="H6" s="37" t="s">
        <v>237</v>
      </c>
      <c r="I6" s="38" t="s">
        <v>44</v>
      </c>
      <c r="J6" s="38" t="s">
        <v>28</v>
      </c>
      <c r="K6" s="39">
        <v>82.45</v>
      </c>
      <c r="L6" s="38" t="s">
        <v>234</v>
      </c>
      <c r="M6" s="38" t="s">
        <v>234</v>
      </c>
      <c r="N6" s="25">
        <v>82.45</v>
      </c>
      <c r="O6" s="40">
        <v>15</v>
      </c>
      <c r="P6" s="38" t="s">
        <v>44</v>
      </c>
      <c r="Q6" s="38" t="s">
        <v>28</v>
      </c>
      <c r="R6" s="25">
        <v>35</v>
      </c>
      <c r="S6" s="25">
        <v>18</v>
      </c>
      <c r="T6" s="27" t="s">
        <v>44</v>
      </c>
      <c r="U6" s="27" t="s">
        <v>28</v>
      </c>
      <c r="V6" s="27" t="s">
        <v>28</v>
      </c>
      <c r="W6" s="27" t="s">
        <v>28</v>
      </c>
      <c r="X6" s="27" t="s">
        <v>29</v>
      </c>
      <c r="Y6" s="27" t="s">
        <v>39</v>
      </c>
      <c r="Z6" s="27" t="s">
        <v>39</v>
      </c>
      <c r="AA6" s="27" t="s">
        <v>32</v>
      </c>
      <c r="AB6" s="27" t="s">
        <v>40</v>
      </c>
      <c r="AC6" s="27" t="s">
        <v>41</v>
      </c>
      <c r="AD6" s="27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zoomScale="55" zoomScaleNormal="55" workbookViewId="0">
      <selection activeCell="Z29" sqref="Z29"/>
    </sheetView>
  </sheetViews>
  <sheetFormatPr defaultColWidth="9" defaultRowHeight="14.4" outlineLevelRow="5"/>
  <cols>
    <col min="1" max="1" width="14.3333333333333" customWidth="1"/>
    <col min="2" max="2" width="16.6666666666667" customWidth="1"/>
    <col min="4" max="4" width="10.8888888888889" customWidth="1"/>
    <col min="5" max="5" width="11.2222222222222" customWidth="1"/>
    <col min="6" max="6" width="11" customWidth="1"/>
    <col min="9" max="9" width="17.7777777777778" customWidth="1"/>
    <col min="10" max="10" width="15" customWidth="1"/>
    <col min="11" max="11" width="11.4444444444444" customWidth="1"/>
    <col min="12" max="12" width="10.6666666666667" customWidth="1"/>
    <col min="13" max="13" width="10.5555555555556" customWidth="1"/>
    <col min="16" max="16" width="16" customWidth="1"/>
    <col min="17" max="17" width="14.6666666666667" customWidth="1"/>
    <col min="18" max="18" width="17.1111111111111" customWidth="1"/>
    <col min="19" max="19" width="13.2222222222222" customWidth="1"/>
    <col min="20" max="20" width="19.3333333333333" customWidth="1"/>
    <col min="21" max="21" width="22.2222222222222" customWidth="1"/>
    <col min="26" max="26" width="10.6388888888889" customWidth="1"/>
    <col min="28" max="28" width="12.0648148148148" customWidth="1"/>
  </cols>
  <sheetData>
    <row r="1" ht="20.4" customHeight="1" spans="1:30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6" spans="1:30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3" t="s">
        <v>5</v>
      </c>
      <c r="J2" s="3" t="s">
        <v>6</v>
      </c>
      <c r="K2" s="4" t="s">
        <v>7</v>
      </c>
      <c r="L2" s="5"/>
      <c r="M2" s="5"/>
      <c r="N2" s="5"/>
      <c r="O2" s="5"/>
      <c r="P2" s="3" t="s">
        <v>5</v>
      </c>
      <c r="Q2" s="3" t="s">
        <v>6</v>
      </c>
      <c r="R2" s="18" t="s">
        <v>8</v>
      </c>
      <c r="S2" s="19" t="s">
        <v>9</v>
      </c>
      <c r="T2" s="19" t="s">
        <v>10</v>
      </c>
      <c r="U2" s="19" t="s">
        <v>11</v>
      </c>
      <c r="V2" s="20" t="s">
        <v>85</v>
      </c>
      <c r="W2" s="20"/>
      <c r="X2" s="20"/>
      <c r="Y2" s="20"/>
      <c r="Z2" s="20"/>
      <c r="AA2" s="20"/>
      <c r="AB2" s="29" t="s">
        <v>13</v>
      </c>
      <c r="AC2" s="30" t="s">
        <v>14</v>
      </c>
      <c r="AD2" s="31" t="s">
        <v>15</v>
      </c>
    </row>
    <row r="3" ht="204" spans="1:30">
      <c r="A3" s="6"/>
      <c r="B3" s="7"/>
      <c r="C3" s="7"/>
      <c r="D3" s="8" t="s">
        <v>16</v>
      </c>
      <c r="E3" s="9" t="s">
        <v>17</v>
      </c>
      <c r="F3" s="9" t="s">
        <v>18</v>
      </c>
      <c r="G3" s="10" t="s">
        <v>19</v>
      </c>
      <c r="H3" s="9" t="s">
        <v>20</v>
      </c>
      <c r="I3" s="7"/>
      <c r="J3" s="7"/>
      <c r="K3" s="8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21"/>
      <c r="S3" s="22"/>
      <c r="T3" s="22"/>
      <c r="U3" s="22"/>
      <c r="V3" s="23" t="s">
        <v>21</v>
      </c>
      <c r="W3" s="24" t="s">
        <v>22</v>
      </c>
      <c r="X3" s="23" t="s">
        <v>23</v>
      </c>
      <c r="Y3" s="32" t="s">
        <v>24</v>
      </c>
      <c r="Z3" s="23" t="s">
        <v>101</v>
      </c>
      <c r="AA3" s="23" t="s">
        <v>26</v>
      </c>
      <c r="AB3" s="33"/>
      <c r="AC3" s="34"/>
      <c r="AD3" s="35"/>
    </row>
    <row r="4" ht="15.6" spans="1:30">
      <c r="A4" s="11">
        <v>1</v>
      </c>
      <c r="B4" s="12">
        <v>22219141244</v>
      </c>
      <c r="C4" s="12" t="s">
        <v>238</v>
      </c>
      <c r="D4" s="13">
        <v>94.75</v>
      </c>
      <c r="E4" s="14" t="s">
        <v>234</v>
      </c>
      <c r="F4" s="14" t="s">
        <v>234</v>
      </c>
      <c r="G4" s="13">
        <v>94.75</v>
      </c>
      <c r="H4" s="15" t="s">
        <v>149</v>
      </c>
      <c r="I4" s="17" t="s">
        <v>28</v>
      </c>
      <c r="J4" s="17" t="s">
        <v>28</v>
      </c>
      <c r="K4" s="13">
        <v>91.74</v>
      </c>
      <c r="L4" s="14" t="s">
        <v>234</v>
      </c>
      <c r="M4" s="14" t="s">
        <v>234</v>
      </c>
      <c r="N4" s="13">
        <v>91.74</v>
      </c>
      <c r="O4" s="15" t="s">
        <v>58</v>
      </c>
      <c r="P4" s="14" t="s">
        <v>28</v>
      </c>
      <c r="Q4" s="14" t="s">
        <v>28</v>
      </c>
      <c r="R4" s="25">
        <v>4</v>
      </c>
      <c r="S4" s="26">
        <v>2</v>
      </c>
      <c r="T4" s="27" t="s">
        <v>28</v>
      </c>
      <c r="U4" s="27" t="s">
        <v>28</v>
      </c>
      <c r="V4" s="28" t="s">
        <v>28</v>
      </c>
      <c r="W4" s="28" t="s">
        <v>28</v>
      </c>
      <c r="X4" s="28" t="s">
        <v>29</v>
      </c>
      <c r="Y4" s="28" t="s">
        <v>47</v>
      </c>
      <c r="Z4" s="28" t="s">
        <v>37</v>
      </c>
      <c r="AA4" s="28" t="s">
        <v>32</v>
      </c>
      <c r="AB4" s="28" t="s">
        <v>33</v>
      </c>
      <c r="AC4" s="28" t="s">
        <v>34</v>
      </c>
      <c r="AD4" s="36"/>
    </row>
    <row r="5" ht="15.6" spans="1:30">
      <c r="A5" s="11">
        <v>2</v>
      </c>
      <c r="B5" s="12">
        <v>22219141227</v>
      </c>
      <c r="C5" s="12" t="s">
        <v>239</v>
      </c>
      <c r="D5" s="13">
        <v>95.23</v>
      </c>
      <c r="E5" s="14" t="s">
        <v>234</v>
      </c>
      <c r="F5" s="14" t="s">
        <v>234</v>
      </c>
      <c r="G5" s="13">
        <v>95.23</v>
      </c>
      <c r="H5" s="15" t="s">
        <v>63</v>
      </c>
      <c r="I5" s="17" t="s">
        <v>28</v>
      </c>
      <c r="J5" s="17" t="s">
        <v>28</v>
      </c>
      <c r="K5" s="13">
        <v>90.32</v>
      </c>
      <c r="L5" s="14" t="s">
        <v>234</v>
      </c>
      <c r="M5" s="14" t="s">
        <v>234</v>
      </c>
      <c r="N5" s="13">
        <v>90.32</v>
      </c>
      <c r="O5" s="15" t="s">
        <v>149</v>
      </c>
      <c r="P5" s="14" t="s">
        <v>28</v>
      </c>
      <c r="Q5" s="14" t="s">
        <v>28</v>
      </c>
      <c r="R5" s="25">
        <v>5</v>
      </c>
      <c r="S5" s="26">
        <v>3</v>
      </c>
      <c r="T5" s="27" t="s">
        <v>28</v>
      </c>
      <c r="U5" s="27" t="s">
        <v>28</v>
      </c>
      <c r="V5" s="28" t="s">
        <v>28</v>
      </c>
      <c r="W5" s="28" t="s">
        <v>28</v>
      </c>
      <c r="X5" s="28" t="s">
        <v>29</v>
      </c>
      <c r="Y5" s="28" t="s">
        <v>39</v>
      </c>
      <c r="Z5" s="28" t="s">
        <v>47</v>
      </c>
      <c r="AA5" s="28" t="s">
        <v>32</v>
      </c>
      <c r="AB5" s="28" t="s">
        <v>33</v>
      </c>
      <c r="AC5" s="28" t="s">
        <v>34</v>
      </c>
      <c r="AD5" s="36"/>
    </row>
    <row r="6" ht="15.6" spans="1:30">
      <c r="A6" s="11">
        <v>3</v>
      </c>
      <c r="B6" s="12">
        <v>22219141250</v>
      </c>
      <c r="C6" s="16" t="s">
        <v>240</v>
      </c>
      <c r="D6" s="13">
        <v>76.37</v>
      </c>
      <c r="E6" s="14" t="s">
        <v>234</v>
      </c>
      <c r="F6" s="14" t="s">
        <v>234</v>
      </c>
      <c r="G6" s="13">
        <v>76.37</v>
      </c>
      <c r="H6" s="15" t="s">
        <v>241</v>
      </c>
      <c r="I6" s="17" t="s">
        <v>44</v>
      </c>
      <c r="J6" s="17" t="s">
        <v>28</v>
      </c>
      <c r="K6" s="13">
        <v>81.92</v>
      </c>
      <c r="L6" s="14" t="s">
        <v>234</v>
      </c>
      <c r="M6" s="14" t="s">
        <v>234</v>
      </c>
      <c r="N6" s="13">
        <v>81.92</v>
      </c>
      <c r="O6" s="15" t="s">
        <v>72</v>
      </c>
      <c r="P6" s="14" t="s">
        <v>44</v>
      </c>
      <c r="Q6" s="14" t="s">
        <v>28</v>
      </c>
      <c r="R6" s="25">
        <v>30</v>
      </c>
      <c r="S6" s="26">
        <v>15</v>
      </c>
      <c r="T6" s="27" t="s">
        <v>44</v>
      </c>
      <c r="U6" s="27" t="s">
        <v>28</v>
      </c>
      <c r="V6" s="28" t="s">
        <v>28</v>
      </c>
      <c r="W6" s="28" t="s">
        <v>28</v>
      </c>
      <c r="X6" s="28" t="s">
        <v>29</v>
      </c>
      <c r="Y6" s="28" t="s">
        <v>39</v>
      </c>
      <c r="Z6" s="28" t="s">
        <v>39</v>
      </c>
      <c r="AA6" s="28" t="s">
        <v>32</v>
      </c>
      <c r="AB6" s="28" t="s">
        <v>40</v>
      </c>
      <c r="AC6" s="28" t="s">
        <v>41</v>
      </c>
      <c r="AD6" s="28"/>
    </row>
  </sheetData>
  <mergeCells count="18">
    <mergeCell ref="A1:AD1"/>
    <mergeCell ref="D2:H2"/>
    <mergeCell ref="K2:O2"/>
    <mergeCell ref="V2:AA2"/>
    <mergeCell ref="A2:A3"/>
    <mergeCell ref="B2:B3"/>
    <mergeCell ref="C2:C3"/>
    <mergeCell ref="I2:I3"/>
    <mergeCell ref="J2:J3"/>
    <mergeCell ref="P2:P3"/>
    <mergeCell ref="Q2:Q3"/>
    <mergeCell ref="R2:R3"/>
    <mergeCell ref="S2:S3"/>
    <mergeCell ref="T2:T3"/>
    <mergeCell ref="U2:U3"/>
    <mergeCell ref="AB2:AB3"/>
    <mergeCell ref="AC2:AC3"/>
    <mergeCell ref="AD2:A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20电子商务</vt:lpstr>
      <vt:lpstr>20计算机科学与技术一班</vt:lpstr>
      <vt:lpstr>20计算机科学与技术二班</vt:lpstr>
      <vt:lpstr>20计算机科学与技术三班</vt:lpstr>
      <vt:lpstr>20计算机科学与技术四班 </vt:lpstr>
      <vt:lpstr>20应用统计一班</vt:lpstr>
      <vt:lpstr>20应用统计二班</vt:lpstr>
      <vt:lpstr>20数学与应用数学一班</vt:lpstr>
      <vt:lpstr>20数学与应用数学二班</vt:lpstr>
      <vt:lpstr>22计算机科学与技术一班（专升本）</vt:lpstr>
      <vt:lpstr>22计算机科学与技术二班（专升本）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凉凉</cp:lastModifiedBy>
  <dcterms:created xsi:type="dcterms:W3CDTF">2006-09-16T00:00:00Z</dcterms:created>
  <dcterms:modified xsi:type="dcterms:W3CDTF">2024-02-29T07:56:22Z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2E6408E07829441A881696D14674B6FC_12</vt:lpwstr>
  </property>
  <property fmtid="{D5CDD505-2E9C-101B-9397-08002B2CF9AE}" pid="3" name="KSOProductBuildVer">
    <vt:lpwstr>2052-12.1.0.16388</vt:lpwstr>
  </property>
</Properties>
</file>